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hgovtnz-my.sharepoint.com/personal/megan_stratford_health_govt_nz1/Documents/Documents/4 april updated spreadsheets/"/>
    </mc:Choice>
  </mc:AlternateContent>
  <xr:revisionPtr revIDLastSave="4" documentId="13_ncr:1_{6ACC1B5E-CD7C-4905-8018-4575D107B4C1}" xr6:coauthVersionLast="47" xr6:coauthVersionMax="47" xr10:uidLastSave="{481A4847-3C55-4FBF-9FAF-8A77CB052A62}"/>
  <bookViews>
    <workbookView xWindow="-110" yWindow="-110" windowWidth="19420" windowHeight="11620" xr2:uid="{830063D5-81C6-4E54-94BB-6941B45F067C}"/>
  </bookViews>
  <sheets>
    <sheet name="11. Admiss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8" i="1" l="1"/>
  <c r="AN28" i="1"/>
  <c r="AM28" i="1"/>
  <c r="AL28" i="1"/>
  <c r="AK28" i="1"/>
  <c r="AJ28" i="1"/>
  <c r="AI28" i="1"/>
  <c r="AH28" i="1"/>
  <c r="AG28" i="1"/>
  <c r="AF28" i="1"/>
  <c r="AE28" i="1"/>
  <c r="AD28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A23" i="1"/>
  <c r="AO23" i="1" s="1"/>
  <c r="Z23" i="1"/>
  <c r="AN23" i="1" s="1"/>
  <c r="Y23" i="1"/>
  <c r="AM23" i="1" s="1"/>
  <c r="X23" i="1"/>
  <c r="X29" i="1" s="1"/>
  <c r="W23" i="1"/>
  <c r="W29" i="1" s="1"/>
  <c r="V23" i="1"/>
  <c r="V29" i="1" s="1"/>
  <c r="U23" i="1"/>
  <c r="U29" i="1" s="1"/>
  <c r="T23" i="1"/>
  <c r="T29" i="1" s="1"/>
  <c r="S23" i="1"/>
  <c r="AG23" i="1" s="1"/>
  <c r="R23" i="1"/>
  <c r="AF23" i="1" s="1"/>
  <c r="Q23" i="1"/>
  <c r="AE23" i="1" s="1"/>
  <c r="P23" i="1"/>
  <c r="P29" i="1" s="1"/>
  <c r="AD29" i="1" s="1"/>
  <c r="M23" i="1"/>
  <c r="M29" i="1" s="1"/>
  <c r="L23" i="1"/>
  <c r="L29" i="1" s="1"/>
  <c r="K23" i="1"/>
  <c r="K29" i="1" s="1"/>
  <c r="J23" i="1"/>
  <c r="AL23" i="1" s="1"/>
  <c r="I23" i="1"/>
  <c r="I29" i="1" s="1"/>
  <c r="H23" i="1"/>
  <c r="H29" i="1" s="1"/>
  <c r="G23" i="1"/>
  <c r="G29" i="1" s="1"/>
  <c r="F23" i="1"/>
  <c r="F29" i="1" s="1"/>
  <c r="E23" i="1"/>
  <c r="E29" i="1" s="1"/>
  <c r="D23" i="1"/>
  <c r="D29" i="1" s="1"/>
  <c r="C23" i="1"/>
  <c r="C29" i="1" s="1"/>
  <c r="B23" i="1"/>
  <c r="B29" i="1" s="1"/>
  <c r="AH29" i="1" l="1"/>
  <c r="AI29" i="1"/>
  <c r="AL29" i="1"/>
  <c r="AJ29" i="1"/>
  <c r="AK29" i="1"/>
  <c r="AH23" i="1"/>
  <c r="AI23" i="1"/>
  <c r="Q29" i="1"/>
  <c r="AE29" i="1" s="1"/>
  <c r="Y29" i="1"/>
  <c r="AM29" i="1" s="1"/>
  <c r="AJ23" i="1"/>
  <c r="R29" i="1"/>
  <c r="AF29" i="1" s="1"/>
  <c r="Z29" i="1"/>
  <c r="AN29" i="1" s="1"/>
  <c r="AD23" i="1"/>
  <c r="AK23" i="1"/>
  <c r="S29" i="1"/>
  <c r="AG29" i="1" s="1"/>
  <c r="AA29" i="1"/>
  <c r="AO29" i="1" s="1"/>
  <c r="J29" i="1"/>
</calcChain>
</file>

<file path=xl/sharedStrings.xml><?xml version="1.0" encoding="utf-8"?>
<sst xmlns="http://schemas.openxmlformats.org/spreadsheetml/2006/main" count="117" uniqueCount="43">
  <si>
    <t>ED Presentations</t>
  </si>
  <si>
    <t>ED Admissions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</si>
  <si>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</si>
  <si>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</si>
  <si>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</si>
  <si>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</si>
  <si>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</si>
  <si>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</si>
  <si>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</si>
  <si>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</si>
  <si>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</si>
  <si>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</si>
  <si>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</si>
  <si>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</si>
  <si>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Northern</t>
  </si>
  <si>
    <t>Auckland</t>
  </si>
  <si>
    <t>Counties Manukau</t>
  </si>
  <si>
    <t>Northland</t>
  </si>
  <si>
    <t>Waitemata</t>
  </si>
  <si>
    <t>Te Manawa Taki</t>
  </si>
  <si>
    <t>Bay of Plenty</t>
  </si>
  <si>
    <t>Lakes</t>
  </si>
  <si>
    <t>Tairawhiti</t>
  </si>
  <si>
    <t>Taranaki</t>
  </si>
  <si>
    <t>Waikato</t>
  </si>
  <si>
    <t>Central</t>
  </si>
  <si>
    <t>Capital and Coast</t>
  </si>
  <si>
    <t>Hawke's Bay</t>
  </si>
  <si>
    <t>Hutt Valley</t>
  </si>
  <si>
    <t>MidCentral</t>
  </si>
  <si>
    <t>Wairarapa</t>
  </si>
  <si>
    <t>Whanganui</t>
  </si>
  <si>
    <t>Te Waipounamu</t>
  </si>
  <si>
    <t>Canterbury</t>
  </si>
  <si>
    <t>Nelson Marlborough</t>
  </si>
  <si>
    <t>South Canterbury</t>
  </si>
  <si>
    <t>Southern</t>
  </si>
  <si>
    <t>West Coast</t>
  </si>
  <si>
    <t>National</t>
  </si>
  <si>
    <t xml:space="preserve">ED admission data Feb-Dec have been supplied directly from the West Coast district </t>
  </si>
  <si>
    <t>ED presentation data for the Southern District for Jan, Mar, Apr, May and Jun 2022 is imputed.</t>
  </si>
  <si>
    <t>ED admissions data for the Southern District for Jan, Mar, Apr, May and Jun 2022 is imputed.</t>
  </si>
  <si>
    <t xml:space="preserve">% of Presentations Admitted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</si>
</sst>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1" fillId="0" borderId="0" xfId="1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ABCD-F2F0-42BE-9CBF-5076366A7A9D}">
  <sheetPr>
    <tabColor theme="6" tint="0.39997558519241921"/>
  </sheetPr>
  <dimension ref="A1:AO33"/>
  <sheetViews>
    <sheetView tabSelected="1" zoomScale="70" zoomScaleNormal="70" workbookViewId="0">
      <selection activeCell="AC2" sqref="AC2"/>
    </sheetView>
  </sheetViews>
  <sheetFormatPr defaultRowHeight="14.5" x14ac:dyDescent="0.35"/>
  <cols>
    <col min="1" max="1" width="26.26953125" customWidth="1"/>
    <col min="2" max="41" width="15.453125" customWidth="1"/>
  </cols>
  <sheetData>
    <row r="1" spans="1:41" s="1" customFormat="1" ht="18.5" x14ac:dyDescent="0.45">
      <c r="A1" s="1" t="s">
        <v>0</v>
      </c>
      <c r="O1" s="1" t="s">
        <v>1</v>
      </c>
      <c r="AC1" s="1" t="s">
        <v>42</v>
      </c>
    </row>
    <row r="3" spans="1:41" x14ac:dyDescent="0.35">
      <c r="B3" s="14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P3" s="14">
        <v>2022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2"/>
      <c r="AD3" s="14">
        <v>2022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3" customFormat="1" x14ac:dyDescent="0.3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4" t="s">
        <v>10</v>
      </c>
      <c r="Y4" s="4" t="s">
        <v>11</v>
      </c>
      <c r="Z4" s="4" t="s">
        <v>12</v>
      </c>
      <c r="AA4" s="4" t="s">
        <v>13</v>
      </c>
      <c r="AD4" s="4" t="s">
        <v>2</v>
      </c>
      <c r="AE4" s="4" t="s">
        <v>3</v>
      </c>
      <c r="AF4" s="4" t="s">
        <v>4</v>
      </c>
      <c r="AG4" s="4" t="s">
        <v>5</v>
      </c>
      <c r="AH4" s="4" t="s">
        <v>6</v>
      </c>
      <c r="AI4" s="4" t="s">
        <v>7</v>
      </c>
      <c r="AJ4" s="4" t="s">
        <v>8</v>
      </c>
      <c r="AK4" s="4" t="s">
        <v>9</v>
      </c>
      <c r="AL4" s="4" t="s">
        <v>10</v>
      </c>
      <c r="AM4" s="4" t="s">
        <v>11</v>
      </c>
      <c r="AN4" s="4" t="s">
        <v>12</v>
      </c>
      <c r="AO4" s="4" t="s">
        <v>13</v>
      </c>
    </row>
    <row r="5" spans="1:41" s="7" customFormat="1" x14ac:dyDescent="0.35">
      <c r="A5" s="5" t="s">
        <v>14</v>
      </c>
      <c r="B5" s="6">
        <v>28748</v>
      </c>
      <c r="C5" s="6">
        <v>26817</v>
      </c>
      <c r="D5" s="6">
        <v>28788</v>
      </c>
      <c r="E5" s="6">
        <v>28279</v>
      </c>
      <c r="F5" s="6">
        <v>32785</v>
      </c>
      <c r="G5" s="6">
        <v>33888</v>
      </c>
      <c r="H5" s="6">
        <v>31466</v>
      </c>
      <c r="I5" s="6">
        <v>32561</v>
      </c>
      <c r="J5" s="6">
        <v>32764</v>
      </c>
      <c r="K5" s="6">
        <v>33174</v>
      </c>
      <c r="L5" s="6">
        <v>32212</v>
      </c>
      <c r="M5" s="6">
        <v>33775</v>
      </c>
      <c r="O5" s="5" t="s">
        <v>14</v>
      </c>
      <c r="P5" s="6">
        <v>10683</v>
      </c>
      <c r="Q5" s="6">
        <v>9647</v>
      </c>
      <c r="R5" s="6">
        <v>10826</v>
      </c>
      <c r="S5" s="6">
        <v>10906</v>
      </c>
      <c r="T5" s="6">
        <v>12170</v>
      </c>
      <c r="U5" s="6">
        <v>12124</v>
      </c>
      <c r="V5" s="6">
        <v>11723</v>
      </c>
      <c r="W5" s="6">
        <v>12057</v>
      </c>
      <c r="X5" s="6">
        <v>12002</v>
      </c>
      <c r="Y5" s="6">
        <v>12081</v>
      </c>
      <c r="Z5" s="6">
        <v>11356</v>
      </c>
      <c r="AA5" s="6">
        <v>11429</v>
      </c>
      <c r="AC5" s="7" t="s">
        <v>14</v>
      </c>
      <c r="AD5" s="8">
        <v>0.37160845971893697</v>
      </c>
      <c r="AE5" s="8">
        <v>0.35973449677443414</v>
      </c>
      <c r="AF5" s="8">
        <v>0.37605946922328748</v>
      </c>
      <c r="AG5" s="8">
        <v>0.38565720145691151</v>
      </c>
      <c r="AH5" s="8">
        <v>0.37120634436480099</v>
      </c>
      <c r="AI5" s="8">
        <v>0.35776676109537298</v>
      </c>
      <c r="AJ5" s="8">
        <v>0.37256085934024025</v>
      </c>
      <c r="AK5" s="8">
        <v>0.37028961026995483</v>
      </c>
      <c r="AL5" s="8">
        <v>0.36631668904895615</v>
      </c>
      <c r="AM5" s="8">
        <v>0.36417073611864714</v>
      </c>
      <c r="AN5" s="8">
        <v>0.35253942630075746</v>
      </c>
      <c r="AO5" s="8">
        <v>0.33838638045891933</v>
      </c>
    </row>
    <row r="6" spans="1:41" x14ac:dyDescent="0.35">
      <c r="A6" s="9" t="s">
        <v>15</v>
      </c>
      <c r="B6" s="2">
        <v>7995</v>
      </c>
      <c r="C6" s="2">
        <v>7591</v>
      </c>
      <c r="D6" s="2">
        <v>7883</v>
      </c>
      <c r="E6" s="2">
        <v>7737</v>
      </c>
      <c r="F6" s="2">
        <v>9217</v>
      </c>
      <c r="G6" s="2">
        <v>9428</v>
      </c>
      <c r="H6" s="2">
        <v>8827</v>
      </c>
      <c r="I6" s="2">
        <v>9236</v>
      </c>
      <c r="J6" s="2">
        <v>9445</v>
      </c>
      <c r="K6" s="2">
        <v>9468</v>
      </c>
      <c r="L6" s="2">
        <v>9237</v>
      </c>
      <c r="M6" s="2">
        <v>9472</v>
      </c>
      <c r="O6" s="9" t="s">
        <v>15</v>
      </c>
      <c r="P6" s="2">
        <v>2892</v>
      </c>
      <c r="Q6" s="2">
        <v>2741</v>
      </c>
      <c r="R6" s="2">
        <v>3156</v>
      </c>
      <c r="S6" s="2">
        <v>2964</v>
      </c>
      <c r="T6" s="2">
        <v>3430</v>
      </c>
      <c r="U6" s="2">
        <v>3381</v>
      </c>
      <c r="V6" s="2">
        <v>3224</v>
      </c>
      <c r="W6" s="2">
        <v>3416</v>
      </c>
      <c r="X6" s="2">
        <v>3350</v>
      </c>
      <c r="Y6" s="2">
        <v>3388</v>
      </c>
      <c r="Z6" s="2">
        <v>3171</v>
      </c>
      <c r="AA6" s="2">
        <v>3231</v>
      </c>
      <c r="AC6" t="s">
        <v>15</v>
      </c>
      <c r="AD6" s="10">
        <v>0.36172607879924951</v>
      </c>
      <c r="AE6" s="10">
        <v>0.36108549598208406</v>
      </c>
      <c r="AF6" s="10">
        <v>0.40035519472282127</v>
      </c>
      <c r="AG6" s="10">
        <v>0.38309422256688641</v>
      </c>
      <c r="AH6" s="10">
        <v>0.37213843983942713</v>
      </c>
      <c r="AI6" s="10">
        <v>0.35861264319049641</v>
      </c>
      <c r="AJ6" s="10">
        <v>0.36524300441826213</v>
      </c>
      <c r="AK6" s="10">
        <v>0.36985708098744047</v>
      </c>
      <c r="AL6" s="10">
        <v>0.35468501852832185</v>
      </c>
      <c r="AM6" s="10">
        <v>0.35783692437684833</v>
      </c>
      <c r="AN6" s="10">
        <v>0.34329327703799933</v>
      </c>
      <c r="AO6" s="10">
        <v>0.34111064189189189</v>
      </c>
    </row>
    <row r="7" spans="1:41" x14ac:dyDescent="0.35">
      <c r="A7" s="9" t="s">
        <v>16</v>
      </c>
      <c r="B7" s="2">
        <v>7799</v>
      </c>
      <c r="C7" s="2">
        <v>7793</v>
      </c>
      <c r="D7" s="2">
        <v>8772</v>
      </c>
      <c r="E7" s="2">
        <v>8507</v>
      </c>
      <c r="F7" s="2">
        <v>10052</v>
      </c>
      <c r="G7" s="2">
        <v>10373</v>
      </c>
      <c r="H7" s="2">
        <v>9429</v>
      </c>
      <c r="I7" s="2">
        <v>9913</v>
      </c>
      <c r="J7" s="2">
        <v>9697</v>
      </c>
      <c r="K7" s="2">
        <v>9865</v>
      </c>
      <c r="L7" s="2">
        <v>9308</v>
      </c>
      <c r="M7" s="2">
        <v>9472</v>
      </c>
      <c r="O7" s="9" t="s">
        <v>16</v>
      </c>
      <c r="P7" s="2">
        <v>2736</v>
      </c>
      <c r="Q7" s="2">
        <v>2609</v>
      </c>
      <c r="R7" s="2">
        <v>3093</v>
      </c>
      <c r="S7" s="2">
        <v>3100</v>
      </c>
      <c r="T7" s="2">
        <v>3365</v>
      </c>
      <c r="U7" s="2">
        <v>3353</v>
      </c>
      <c r="V7" s="2">
        <v>3261</v>
      </c>
      <c r="W7" s="2">
        <v>3506</v>
      </c>
      <c r="X7" s="2">
        <v>3434</v>
      </c>
      <c r="Y7" s="2">
        <v>3480</v>
      </c>
      <c r="Z7" s="2">
        <v>3219</v>
      </c>
      <c r="AA7" s="2">
        <v>3036</v>
      </c>
      <c r="AC7" t="s">
        <v>16</v>
      </c>
      <c r="AD7" s="10">
        <v>0.35081420694960891</v>
      </c>
      <c r="AE7" s="10">
        <v>0.33478762992429101</v>
      </c>
      <c r="AF7" s="10">
        <v>0.35259917920656636</v>
      </c>
      <c r="AG7" s="10">
        <v>0.36440578347243446</v>
      </c>
      <c r="AH7" s="10">
        <v>0.33475925189017108</v>
      </c>
      <c r="AI7" s="10">
        <v>0.32324303480188954</v>
      </c>
      <c r="AJ7" s="10">
        <v>0.34584791600381803</v>
      </c>
      <c r="AK7" s="10">
        <v>0.35367698981135881</v>
      </c>
      <c r="AL7" s="10">
        <v>0.35413014334330206</v>
      </c>
      <c r="AM7" s="10">
        <v>0.35276229092752154</v>
      </c>
      <c r="AN7" s="10">
        <v>0.34583154275891709</v>
      </c>
      <c r="AO7" s="10">
        <v>0.32052364864864863</v>
      </c>
    </row>
    <row r="8" spans="1:41" x14ac:dyDescent="0.35">
      <c r="A8" s="9" t="s">
        <v>17</v>
      </c>
      <c r="B8" s="2">
        <v>5066</v>
      </c>
      <c r="C8" s="2">
        <v>4274</v>
      </c>
      <c r="D8" s="2">
        <v>4427</v>
      </c>
      <c r="E8" s="2">
        <v>4539</v>
      </c>
      <c r="F8" s="2">
        <v>4897</v>
      </c>
      <c r="G8" s="2">
        <v>5048</v>
      </c>
      <c r="H8" s="2">
        <v>4812</v>
      </c>
      <c r="I8" s="2">
        <v>4857</v>
      </c>
      <c r="J8" s="2">
        <v>5084</v>
      </c>
      <c r="K8" s="2">
        <v>5087</v>
      </c>
      <c r="L8" s="2">
        <v>5071</v>
      </c>
      <c r="M8" s="2">
        <v>5791</v>
      </c>
      <c r="O8" s="9" t="s">
        <v>17</v>
      </c>
      <c r="P8" s="2">
        <v>1413</v>
      </c>
      <c r="Q8" s="2">
        <v>1293</v>
      </c>
      <c r="R8" s="2">
        <v>1398</v>
      </c>
      <c r="S8" s="2">
        <v>1351</v>
      </c>
      <c r="T8" s="2">
        <v>1496</v>
      </c>
      <c r="U8" s="2">
        <v>1399</v>
      </c>
      <c r="V8" s="2">
        <v>1416</v>
      </c>
      <c r="W8" s="2">
        <v>1419</v>
      </c>
      <c r="X8" s="2">
        <v>1556</v>
      </c>
      <c r="Y8" s="2">
        <v>1541</v>
      </c>
      <c r="Z8" s="2">
        <v>1423</v>
      </c>
      <c r="AA8" s="2">
        <v>1555</v>
      </c>
      <c r="AC8" t="s">
        <v>17</v>
      </c>
      <c r="AD8" s="10">
        <v>0.27891827872088432</v>
      </c>
      <c r="AE8" s="10">
        <v>0.30252690687880207</v>
      </c>
      <c r="AF8" s="10">
        <v>0.31578947368421051</v>
      </c>
      <c r="AG8" s="10">
        <v>0.29764265256664463</v>
      </c>
      <c r="AH8" s="10">
        <v>0.30549315907698593</v>
      </c>
      <c r="AI8" s="10">
        <v>0.27713946117274169</v>
      </c>
      <c r="AJ8" s="10">
        <v>0.29426433915211969</v>
      </c>
      <c r="AK8" s="10">
        <v>0.29215565163681284</v>
      </c>
      <c r="AL8" s="10">
        <v>0.30605822187254128</v>
      </c>
      <c r="AM8" s="10">
        <v>0.30292903479457439</v>
      </c>
      <c r="AN8" s="10">
        <v>0.28061526326168407</v>
      </c>
      <c r="AO8" s="10">
        <v>0.26852011742358833</v>
      </c>
    </row>
    <row r="9" spans="1:41" x14ac:dyDescent="0.35">
      <c r="A9" s="9" t="s">
        <v>18</v>
      </c>
      <c r="B9" s="2">
        <v>7888</v>
      </c>
      <c r="C9" s="2">
        <v>7159</v>
      </c>
      <c r="D9" s="2">
        <v>7706</v>
      </c>
      <c r="E9" s="2">
        <v>7496</v>
      </c>
      <c r="F9" s="2">
        <v>8619</v>
      </c>
      <c r="G9" s="2">
        <v>9039</v>
      </c>
      <c r="H9" s="2">
        <v>8398</v>
      </c>
      <c r="I9" s="2">
        <v>8555</v>
      </c>
      <c r="J9" s="2">
        <v>8538</v>
      </c>
      <c r="K9" s="2">
        <v>8754</v>
      </c>
      <c r="L9" s="2">
        <v>8596</v>
      </c>
      <c r="M9" s="2">
        <v>9040</v>
      </c>
      <c r="O9" s="9" t="s">
        <v>18</v>
      </c>
      <c r="P9" s="2">
        <v>3642</v>
      </c>
      <c r="Q9" s="2">
        <v>3004</v>
      </c>
      <c r="R9" s="2">
        <v>3179</v>
      </c>
      <c r="S9" s="2">
        <v>3491</v>
      </c>
      <c r="T9" s="2">
        <v>3879</v>
      </c>
      <c r="U9" s="2">
        <v>3991</v>
      </c>
      <c r="V9" s="2">
        <v>3822</v>
      </c>
      <c r="W9" s="2">
        <v>3716</v>
      </c>
      <c r="X9" s="2">
        <v>3662</v>
      </c>
      <c r="Y9" s="2">
        <v>3672</v>
      </c>
      <c r="Z9" s="2">
        <v>3543</v>
      </c>
      <c r="AA9" s="2">
        <v>3607</v>
      </c>
      <c r="AC9" t="s">
        <v>18</v>
      </c>
      <c r="AD9" s="10">
        <v>0.46171399594320489</v>
      </c>
      <c r="AE9" s="10">
        <v>0.41961167760860457</v>
      </c>
      <c r="AF9" s="10">
        <v>0.41253568647806904</v>
      </c>
      <c r="AG9" s="10">
        <v>0.46571504802561364</v>
      </c>
      <c r="AH9" s="10">
        <v>0.45005221023320569</v>
      </c>
      <c r="AI9" s="10">
        <v>0.4415311428255338</v>
      </c>
      <c r="AJ9" s="10">
        <v>0.45510835913312692</v>
      </c>
      <c r="AK9" s="10">
        <v>0.4343658679135009</v>
      </c>
      <c r="AL9" s="10">
        <v>0.42890606699461231</v>
      </c>
      <c r="AM9" s="10">
        <v>0.41946538725154214</v>
      </c>
      <c r="AN9" s="10">
        <v>0.41216845044206607</v>
      </c>
      <c r="AO9" s="10">
        <v>0.39900442477876108</v>
      </c>
    </row>
    <row r="10" spans="1:41" s="7" customFormat="1" x14ac:dyDescent="0.35">
      <c r="A10" s="5" t="s">
        <v>19</v>
      </c>
      <c r="B10" s="6">
        <v>28234</v>
      </c>
      <c r="C10" s="6">
        <v>23743</v>
      </c>
      <c r="D10" s="6">
        <v>25123</v>
      </c>
      <c r="E10" s="6">
        <v>24990</v>
      </c>
      <c r="F10" s="6">
        <v>28245</v>
      </c>
      <c r="G10" s="6">
        <v>28560</v>
      </c>
      <c r="H10" s="6">
        <v>26325</v>
      </c>
      <c r="I10" s="6">
        <v>27616</v>
      </c>
      <c r="J10" s="6">
        <v>27596</v>
      </c>
      <c r="K10" s="6">
        <v>28161</v>
      </c>
      <c r="L10" s="6">
        <v>27793</v>
      </c>
      <c r="M10" s="6">
        <v>29598</v>
      </c>
      <c r="O10" s="5" t="s">
        <v>19</v>
      </c>
      <c r="P10" s="6">
        <v>8744</v>
      </c>
      <c r="Q10" s="6">
        <v>7558</v>
      </c>
      <c r="R10" s="6">
        <v>8410</v>
      </c>
      <c r="S10" s="6">
        <v>8344</v>
      </c>
      <c r="T10" s="6">
        <v>9357</v>
      </c>
      <c r="U10" s="6">
        <v>9081</v>
      </c>
      <c r="V10" s="6">
        <v>9229</v>
      </c>
      <c r="W10" s="6">
        <v>9341</v>
      </c>
      <c r="X10" s="6">
        <v>9411</v>
      </c>
      <c r="Y10" s="6">
        <v>9576</v>
      </c>
      <c r="Z10" s="6">
        <v>9235</v>
      </c>
      <c r="AA10" s="6">
        <v>9154</v>
      </c>
      <c r="AC10" s="7" t="s">
        <v>19</v>
      </c>
      <c r="AD10" s="8">
        <v>0.30969752780335763</v>
      </c>
      <c r="AE10" s="8">
        <v>0.31832540117087144</v>
      </c>
      <c r="AF10" s="8">
        <v>0.3347530151653863</v>
      </c>
      <c r="AG10" s="8">
        <v>0.33389355742296917</v>
      </c>
      <c r="AH10" s="8">
        <v>0.33127987254381308</v>
      </c>
      <c r="AI10" s="8">
        <v>0.31796218487394956</v>
      </c>
      <c r="AJ10" s="8">
        <v>0.35057929724596393</v>
      </c>
      <c r="AK10" s="8">
        <v>0.33824594438006955</v>
      </c>
      <c r="AL10" s="8">
        <v>0.34102768517176402</v>
      </c>
      <c r="AM10" s="8">
        <v>0.34004474272930652</v>
      </c>
      <c r="AN10" s="8">
        <v>0.33227791170438598</v>
      </c>
      <c r="AO10" s="8">
        <v>0.30927765389553347</v>
      </c>
    </row>
    <row r="11" spans="1:41" x14ac:dyDescent="0.35">
      <c r="A11" s="9" t="s">
        <v>20</v>
      </c>
      <c r="B11" s="2">
        <v>6713</v>
      </c>
      <c r="C11" s="2">
        <v>5483</v>
      </c>
      <c r="D11" s="2">
        <v>5938</v>
      </c>
      <c r="E11" s="2">
        <v>5871</v>
      </c>
      <c r="F11" s="2">
        <v>6789</v>
      </c>
      <c r="G11" s="2">
        <v>6805</v>
      </c>
      <c r="H11" s="2">
        <v>6126</v>
      </c>
      <c r="I11" s="2">
        <v>6586</v>
      </c>
      <c r="J11" s="2">
        <v>6623</v>
      </c>
      <c r="K11" s="2">
        <v>6803</v>
      </c>
      <c r="L11" s="2">
        <v>6716</v>
      </c>
      <c r="M11" s="2">
        <v>7258</v>
      </c>
      <c r="O11" s="9" t="s">
        <v>20</v>
      </c>
      <c r="P11" s="2">
        <v>2010</v>
      </c>
      <c r="Q11" s="2">
        <v>1818</v>
      </c>
      <c r="R11" s="2">
        <v>2001</v>
      </c>
      <c r="S11" s="2">
        <v>1974</v>
      </c>
      <c r="T11" s="2">
        <v>2226</v>
      </c>
      <c r="U11" s="2">
        <v>2186</v>
      </c>
      <c r="V11" s="2">
        <v>2143</v>
      </c>
      <c r="W11" s="2">
        <v>2208</v>
      </c>
      <c r="X11" s="2">
        <v>2226</v>
      </c>
      <c r="Y11" s="2">
        <v>2312</v>
      </c>
      <c r="Z11" s="2">
        <v>2274</v>
      </c>
      <c r="AA11" s="2">
        <v>2163</v>
      </c>
      <c r="AC11" t="s">
        <v>20</v>
      </c>
      <c r="AD11" s="10">
        <v>0.29941903768806793</v>
      </c>
      <c r="AE11" s="10">
        <v>0.33157030822542405</v>
      </c>
      <c r="AF11" s="10">
        <v>0.33698214887167394</v>
      </c>
      <c r="AG11" s="10">
        <v>0.3362289218191109</v>
      </c>
      <c r="AH11" s="10">
        <v>0.32788334069818825</v>
      </c>
      <c r="AI11" s="10">
        <v>0.32123438648052904</v>
      </c>
      <c r="AJ11" s="10">
        <v>0.34982043747959518</v>
      </c>
      <c r="AK11" s="10">
        <v>0.33525660491952625</v>
      </c>
      <c r="AL11" s="10">
        <v>0.33610146459308471</v>
      </c>
      <c r="AM11" s="10">
        <v>0.33985006614728797</v>
      </c>
      <c r="AN11" s="10">
        <v>0.33859440142942226</v>
      </c>
      <c r="AO11" s="10">
        <v>0.29801598236428767</v>
      </c>
    </row>
    <row r="12" spans="1:41" x14ac:dyDescent="0.35">
      <c r="A12" s="9" t="s">
        <v>21</v>
      </c>
      <c r="B12" s="2">
        <v>4589</v>
      </c>
      <c r="C12" s="2">
        <v>3748</v>
      </c>
      <c r="D12" s="2">
        <v>3741</v>
      </c>
      <c r="E12" s="2">
        <v>3933</v>
      </c>
      <c r="F12" s="2">
        <v>4245</v>
      </c>
      <c r="G12" s="2">
        <v>4259</v>
      </c>
      <c r="H12" s="2">
        <v>4094</v>
      </c>
      <c r="I12" s="2">
        <v>4183</v>
      </c>
      <c r="J12" s="2">
        <v>4155</v>
      </c>
      <c r="K12" s="2">
        <v>4383</v>
      </c>
      <c r="L12" s="2">
        <v>4226</v>
      </c>
      <c r="M12" s="2">
        <v>4510</v>
      </c>
      <c r="O12" s="9" t="s">
        <v>21</v>
      </c>
      <c r="P12" s="2">
        <v>849</v>
      </c>
      <c r="Q12" s="2">
        <v>788</v>
      </c>
      <c r="R12" s="2">
        <v>985</v>
      </c>
      <c r="S12" s="2">
        <v>1006</v>
      </c>
      <c r="T12" s="2">
        <v>1084</v>
      </c>
      <c r="U12" s="2">
        <v>1028</v>
      </c>
      <c r="V12" s="2">
        <v>982</v>
      </c>
      <c r="W12" s="2">
        <v>982</v>
      </c>
      <c r="X12" s="2">
        <v>1042</v>
      </c>
      <c r="Y12" s="2">
        <v>1097</v>
      </c>
      <c r="Z12" s="2">
        <v>1010</v>
      </c>
      <c r="AA12" s="2">
        <v>1022</v>
      </c>
      <c r="AC12" t="s">
        <v>21</v>
      </c>
      <c r="AD12" s="10">
        <v>0.18500762693397255</v>
      </c>
      <c r="AE12" s="10">
        <v>0.21024546424759871</v>
      </c>
      <c r="AF12" s="10">
        <v>0.26329858326650629</v>
      </c>
      <c r="AG12" s="10">
        <v>0.25578438850750063</v>
      </c>
      <c r="AH12" s="10">
        <v>0.25535924617196704</v>
      </c>
      <c r="AI12" s="10">
        <v>0.24137121389997651</v>
      </c>
      <c r="AJ12" s="10">
        <v>0.23986321446018563</v>
      </c>
      <c r="AK12" s="10">
        <v>0.23475974181209658</v>
      </c>
      <c r="AL12" s="10">
        <v>0.25078219013237063</v>
      </c>
      <c r="AM12" s="10">
        <v>0.25028519279032624</v>
      </c>
      <c r="AN12" s="10">
        <v>0.23899668717463321</v>
      </c>
      <c r="AO12" s="10">
        <v>0.22660753880266074</v>
      </c>
    </row>
    <row r="13" spans="1:41" x14ac:dyDescent="0.35">
      <c r="A13" s="9" t="s">
        <v>22</v>
      </c>
      <c r="B13" s="2">
        <v>2031</v>
      </c>
      <c r="C13" s="2">
        <v>1737</v>
      </c>
      <c r="D13" s="2">
        <v>1715</v>
      </c>
      <c r="E13" s="2">
        <v>1704</v>
      </c>
      <c r="F13" s="2">
        <v>2015</v>
      </c>
      <c r="G13" s="2">
        <v>2116</v>
      </c>
      <c r="H13" s="2">
        <v>1879</v>
      </c>
      <c r="I13" s="2">
        <v>1965</v>
      </c>
      <c r="J13" s="2">
        <v>2002</v>
      </c>
      <c r="K13" s="2">
        <v>2041</v>
      </c>
      <c r="L13" s="2">
        <v>2039</v>
      </c>
      <c r="M13" s="2">
        <v>2270</v>
      </c>
      <c r="O13" s="9" t="s">
        <v>22</v>
      </c>
      <c r="P13" s="2">
        <v>369</v>
      </c>
      <c r="Q13" s="2">
        <v>333</v>
      </c>
      <c r="R13" s="2">
        <v>299</v>
      </c>
      <c r="S13" s="2">
        <v>300</v>
      </c>
      <c r="T13" s="2">
        <v>389</v>
      </c>
      <c r="U13" s="2">
        <v>369</v>
      </c>
      <c r="V13" s="2">
        <v>564</v>
      </c>
      <c r="W13" s="2">
        <v>405</v>
      </c>
      <c r="X13" s="2">
        <v>571</v>
      </c>
      <c r="Y13" s="2">
        <v>599</v>
      </c>
      <c r="Z13" s="2">
        <v>592</v>
      </c>
      <c r="AA13" s="2">
        <v>571</v>
      </c>
      <c r="AC13" t="s">
        <v>22</v>
      </c>
      <c r="AD13" s="10">
        <v>0.18168389955686853</v>
      </c>
      <c r="AE13" s="10">
        <v>0.19170984455958548</v>
      </c>
      <c r="AF13" s="10">
        <v>0.17434402332361515</v>
      </c>
      <c r="AG13" s="10">
        <v>0.176056338028169</v>
      </c>
      <c r="AH13" s="10">
        <v>0.19305210918114143</v>
      </c>
      <c r="AI13" s="10">
        <v>0.17438563327032136</v>
      </c>
      <c r="AJ13" s="10">
        <v>0.30015965939329431</v>
      </c>
      <c r="AK13" s="10">
        <v>0.20610687022900764</v>
      </c>
      <c r="AL13" s="10">
        <v>0.28521478521478522</v>
      </c>
      <c r="AM13" s="10">
        <v>0.29348358647721706</v>
      </c>
      <c r="AN13" s="10">
        <v>0.29033840117704757</v>
      </c>
      <c r="AO13" s="10">
        <v>0.25154185022026432</v>
      </c>
    </row>
    <row r="14" spans="1:41" x14ac:dyDescent="0.35">
      <c r="A14" s="9" t="s">
        <v>23</v>
      </c>
      <c r="B14" s="2">
        <v>4094</v>
      </c>
      <c r="C14" s="2">
        <v>3479</v>
      </c>
      <c r="D14" s="2">
        <v>3765</v>
      </c>
      <c r="E14" s="2">
        <v>3752</v>
      </c>
      <c r="F14" s="2">
        <v>4203</v>
      </c>
      <c r="G14" s="2">
        <v>4245</v>
      </c>
      <c r="H14" s="2">
        <v>4193</v>
      </c>
      <c r="I14" s="2">
        <v>4240</v>
      </c>
      <c r="J14" s="2">
        <v>4316</v>
      </c>
      <c r="K14" s="2">
        <v>4346</v>
      </c>
      <c r="L14" s="2">
        <v>4441</v>
      </c>
      <c r="M14" s="2">
        <v>4746</v>
      </c>
      <c r="O14" s="9" t="s">
        <v>23</v>
      </c>
      <c r="P14" s="2">
        <v>1698</v>
      </c>
      <c r="Q14" s="2">
        <v>1445</v>
      </c>
      <c r="R14" s="2">
        <v>1598</v>
      </c>
      <c r="S14" s="2">
        <v>1561</v>
      </c>
      <c r="T14" s="2">
        <v>1708</v>
      </c>
      <c r="U14" s="2">
        <v>1581</v>
      </c>
      <c r="V14" s="2">
        <v>1760</v>
      </c>
      <c r="W14" s="2">
        <v>1780</v>
      </c>
      <c r="X14" s="2">
        <v>1793</v>
      </c>
      <c r="Y14" s="2">
        <v>1780</v>
      </c>
      <c r="Z14" s="2">
        <v>1704</v>
      </c>
      <c r="AA14" s="2">
        <v>1709</v>
      </c>
      <c r="AC14" t="s">
        <v>23</v>
      </c>
      <c r="AD14" s="10">
        <v>0.41475329750854911</v>
      </c>
      <c r="AE14" s="10">
        <v>0.41534923828686404</v>
      </c>
      <c r="AF14" s="10">
        <v>0.42443559096945549</v>
      </c>
      <c r="AG14" s="10">
        <v>0.41604477611940299</v>
      </c>
      <c r="AH14" s="10">
        <v>0.40637639781108731</v>
      </c>
      <c r="AI14" s="10">
        <v>0.37243816254416962</v>
      </c>
      <c r="AJ14" s="10">
        <v>0.41974719771046981</v>
      </c>
      <c r="AK14" s="10">
        <v>0.419811320754717</v>
      </c>
      <c r="AL14" s="10">
        <v>0.41543095458758111</v>
      </c>
      <c r="AM14" s="10">
        <v>0.40957202024850436</v>
      </c>
      <c r="AN14" s="10">
        <v>0.38369736545823013</v>
      </c>
      <c r="AO14" s="10">
        <v>0.36009270965023177</v>
      </c>
    </row>
    <row r="15" spans="1:41" x14ac:dyDescent="0.35">
      <c r="A15" s="9" t="s">
        <v>24</v>
      </c>
      <c r="B15" s="2">
        <v>10807</v>
      </c>
      <c r="C15" s="2">
        <v>9296</v>
      </c>
      <c r="D15" s="2">
        <v>9964</v>
      </c>
      <c r="E15" s="2">
        <v>9730</v>
      </c>
      <c r="F15" s="2">
        <v>10993</v>
      </c>
      <c r="G15" s="2">
        <v>11135</v>
      </c>
      <c r="H15" s="2">
        <v>10033</v>
      </c>
      <c r="I15" s="2">
        <v>10642</v>
      </c>
      <c r="J15" s="2">
        <v>10500</v>
      </c>
      <c r="K15" s="2">
        <v>10588</v>
      </c>
      <c r="L15" s="2">
        <v>10371</v>
      </c>
      <c r="M15" s="2">
        <v>10814</v>
      </c>
      <c r="O15" s="9" t="s">
        <v>24</v>
      </c>
      <c r="P15" s="2">
        <v>3818</v>
      </c>
      <c r="Q15" s="2">
        <v>3174</v>
      </c>
      <c r="R15" s="2">
        <v>3527</v>
      </c>
      <c r="S15" s="2">
        <v>3503</v>
      </c>
      <c r="T15" s="2">
        <v>3950</v>
      </c>
      <c r="U15" s="2">
        <v>3917</v>
      </c>
      <c r="V15" s="2">
        <v>3780</v>
      </c>
      <c r="W15" s="2">
        <v>3966</v>
      </c>
      <c r="X15" s="2">
        <v>3779</v>
      </c>
      <c r="Y15" s="2">
        <v>3788</v>
      </c>
      <c r="Z15" s="2">
        <v>3655</v>
      </c>
      <c r="AA15" s="2">
        <v>3689</v>
      </c>
      <c r="AC15" t="s">
        <v>24</v>
      </c>
      <c r="AD15" s="10">
        <v>0.35328953456093271</v>
      </c>
      <c r="AE15" s="10">
        <v>0.34143717728055079</v>
      </c>
      <c r="AF15" s="10">
        <v>0.3539743075070253</v>
      </c>
      <c r="AG15" s="10">
        <v>0.36002055498458374</v>
      </c>
      <c r="AH15" s="10">
        <v>0.35931956699718004</v>
      </c>
      <c r="AI15" s="10">
        <v>0.35177368657386621</v>
      </c>
      <c r="AJ15" s="10">
        <v>0.37675670288049434</v>
      </c>
      <c r="AK15" s="10">
        <v>0.37267430934034956</v>
      </c>
      <c r="AL15" s="10">
        <v>0.35990476190476189</v>
      </c>
      <c r="AM15" s="10">
        <v>0.35776350585568567</v>
      </c>
      <c r="AN15" s="10">
        <v>0.35242503133738307</v>
      </c>
      <c r="AO15" s="10">
        <v>0.34113186609950064</v>
      </c>
    </row>
    <row r="16" spans="1:41" s="7" customFormat="1" x14ac:dyDescent="0.35">
      <c r="A16" s="5" t="s">
        <v>25</v>
      </c>
      <c r="B16" s="6">
        <v>20221</v>
      </c>
      <c r="C16" s="6">
        <v>17473</v>
      </c>
      <c r="D16" s="6">
        <v>18770</v>
      </c>
      <c r="E16" s="6">
        <v>18592</v>
      </c>
      <c r="F16" s="6">
        <v>21199</v>
      </c>
      <c r="G16" s="6">
        <v>20435</v>
      </c>
      <c r="H16" s="6">
        <v>19146</v>
      </c>
      <c r="I16" s="6">
        <v>19732</v>
      </c>
      <c r="J16" s="6">
        <v>19923</v>
      </c>
      <c r="K16" s="6">
        <v>20398</v>
      </c>
      <c r="L16" s="6">
        <v>20428</v>
      </c>
      <c r="M16" s="6">
        <v>20771</v>
      </c>
      <c r="O16" s="5" t="s">
        <v>25</v>
      </c>
      <c r="P16" s="6">
        <v>7003</v>
      </c>
      <c r="Q16" s="6">
        <v>6056</v>
      </c>
      <c r="R16" s="6">
        <v>6741</v>
      </c>
      <c r="S16" s="6">
        <v>6685</v>
      </c>
      <c r="T16" s="6">
        <v>7298</v>
      </c>
      <c r="U16" s="6">
        <v>6910</v>
      </c>
      <c r="V16" s="6">
        <v>6770</v>
      </c>
      <c r="W16" s="6">
        <v>6782</v>
      </c>
      <c r="X16" s="6">
        <v>6900</v>
      </c>
      <c r="Y16" s="6">
        <v>7061</v>
      </c>
      <c r="Z16" s="6">
        <v>7098</v>
      </c>
      <c r="AA16" s="6">
        <v>7295</v>
      </c>
      <c r="AC16" s="7" t="s">
        <v>25</v>
      </c>
      <c r="AD16" s="8">
        <v>0.34632312941991</v>
      </c>
      <c r="AE16" s="8">
        <v>0.3465918846219882</v>
      </c>
      <c r="AF16" s="8">
        <v>0.35913692061800745</v>
      </c>
      <c r="AG16" s="8">
        <v>0.35956325301204817</v>
      </c>
      <c r="AH16" s="8">
        <v>0.34426152176989483</v>
      </c>
      <c r="AI16" s="8">
        <v>0.33814533887937365</v>
      </c>
      <c r="AJ16" s="8">
        <v>0.35359866290609004</v>
      </c>
      <c r="AK16" s="8">
        <v>0.34370565578755319</v>
      </c>
      <c r="AL16" s="8">
        <v>0.34633338352657733</v>
      </c>
      <c r="AM16" s="8">
        <v>0.34616138837140897</v>
      </c>
      <c r="AN16" s="8">
        <v>0.3474642647346779</v>
      </c>
      <c r="AO16" s="8">
        <v>0.35121082278176302</v>
      </c>
    </row>
    <row r="17" spans="1:41" x14ac:dyDescent="0.35">
      <c r="A17" s="9" t="s">
        <v>26</v>
      </c>
      <c r="B17" s="2">
        <v>5115</v>
      </c>
      <c r="C17" s="2">
        <v>4307</v>
      </c>
      <c r="D17" s="2">
        <v>4729</v>
      </c>
      <c r="E17" s="2">
        <v>4852</v>
      </c>
      <c r="F17" s="2">
        <v>5372</v>
      </c>
      <c r="G17" s="2">
        <v>5039</v>
      </c>
      <c r="H17" s="2">
        <v>5012</v>
      </c>
      <c r="I17" s="2">
        <v>5172</v>
      </c>
      <c r="J17" s="2">
        <v>5049</v>
      </c>
      <c r="K17" s="2">
        <v>5144</v>
      </c>
      <c r="L17" s="2">
        <v>4972</v>
      </c>
      <c r="M17" s="2">
        <v>4769</v>
      </c>
      <c r="O17" s="9" t="s">
        <v>26</v>
      </c>
      <c r="P17" s="2">
        <v>1838</v>
      </c>
      <c r="Q17" s="2">
        <v>1563</v>
      </c>
      <c r="R17" s="2">
        <v>1724</v>
      </c>
      <c r="S17" s="2">
        <v>1820</v>
      </c>
      <c r="T17" s="2">
        <v>1861</v>
      </c>
      <c r="U17" s="2">
        <v>1827</v>
      </c>
      <c r="V17" s="2">
        <v>1888</v>
      </c>
      <c r="W17" s="2">
        <v>1996</v>
      </c>
      <c r="X17" s="2">
        <v>1885</v>
      </c>
      <c r="Y17" s="2">
        <v>1945</v>
      </c>
      <c r="Z17" s="2">
        <v>1830</v>
      </c>
      <c r="AA17" s="2">
        <v>1833</v>
      </c>
      <c r="AC17" t="s">
        <v>26</v>
      </c>
      <c r="AD17" s="10">
        <v>0.35933528836754641</v>
      </c>
      <c r="AE17" s="10">
        <v>0.36289760854423031</v>
      </c>
      <c r="AF17" s="10">
        <v>0.36455910340452524</v>
      </c>
      <c r="AG17" s="10">
        <v>0.3751030502885408</v>
      </c>
      <c r="AH17" s="10">
        <v>0.34642591213700669</v>
      </c>
      <c r="AI17" s="10">
        <v>0.36257193887676126</v>
      </c>
      <c r="AJ17" s="10">
        <v>0.37669592976855548</v>
      </c>
      <c r="AK17" s="10">
        <v>0.38592420726991494</v>
      </c>
      <c r="AL17" s="10">
        <v>0.37334125569419685</v>
      </c>
      <c r="AM17" s="10">
        <v>0.37811041990668742</v>
      </c>
      <c r="AN17" s="10">
        <v>0.3680611423974256</v>
      </c>
      <c r="AO17" s="10">
        <v>0.38435730761165865</v>
      </c>
    </row>
    <row r="18" spans="1:41" x14ac:dyDescent="0.35">
      <c r="A18" s="9" t="s">
        <v>27</v>
      </c>
      <c r="B18" s="2">
        <v>3928</v>
      </c>
      <c r="C18" s="2">
        <v>3532</v>
      </c>
      <c r="D18" s="2">
        <v>3862</v>
      </c>
      <c r="E18" s="2">
        <v>3742</v>
      </c>
      <c r="F18" s="2">
        <v>4771</v>
      </c>
      <c r="G18" s="2">
        <v>4360</v>
      </c>
      <c r="H18" s="2">
        <v>4077</v>
      </c>
      <c r="I18" s="2">
        <v>4078</v>
      </c>
      <c r="J18" s="2">
        <v>4187</v>
      </c>
      <c r="K18" s="2">
        <v>4300</v>
      </c>
      <c r="L18" s="2">
        <v>4499</v>
      </c>
      <c r="M18" s="2">
        <v>4650</v>
      </c>
      <c r="O18" s="9" t="s">
        <v>27</v>
      </c>
      <c r="P18" s="2">
        <v>1984</v>
      </c>
      <c r="Q18" s="2">
        <v>1740</v>
      </c>
      <c r="R18" s="2">
        <v>1920</v>
      </c>
      <c r="S18" s="2">
        <v>1870</v>
      </c>
      <c r="T18" s="2">
        <v>2262</v>
      </c>
      <c r="U18" s="2">
        <v>2208</v>
      </c>
      <c r="V18" s="2">
        <v>1976</v>
      </c>
      <c r="W18" s="2">
        <v>1950</v>
      </c>
      <c r="X18" s="2">
        <v>2056</v>
      </c>
      <c r="Y18" s="2">
        <v>2158</v>
      </c>
      <c r="Z18" s="2">
        <v>2230</v>
      </c>
      <c r="AA18" s="2">
        <v>2262</v>
      </c>
      <c r="AC18" t="s">
        <v>27</v>
      </c>
      <c r="AD18" s="10">
        <v>0.50509164969450104</v>
      </c>
      <c r="AE18" s="10">
        <v>0.49263873159682897</v>
      </c>
      <c r="AF18" s="10">
        <v>0.4971517348524081</v>
      </c>
      <c r="AG18" s="10">
        <v>0.49973276322822019</v>
      </c>
      <c r="AH18" s="10">
        <v>0.47411444141689374</v>
      </c>
      <c r="AI18" s="10">
        <v>0.50642201834862388</v>
      </c>
      <c r="AJ18" s="10">
        <v>0.48467010056414028</v>
      </c>
      <c r="AK18" s="10">
        <v>0.47817557626287394</v>
      </c>
      <c r="AL18" s="10">
        <v>0.49104370671124908</v>
      </c>
      <c r="AM18" s="10">
        <v>0.50186046511627902</v>
      </c>
      <c r="AN18" s="10">
        <v>0.49566570348966438</v>
      </c>
      <c r="AO18" s="10">
        <v>0.48645161290322581</v>
      </c>
    </row>
    <row r="19" spans="1:41" x14ac:dyDescent="0.35">
      <c r="A19" s="9" t="s">
        <v>28</v>
      </c>
      <c r="B19" s="2">
        <v>4158</v>
      </c>
      <c r="C19" s="2">
        <v>3575</v>
      </c>
      <c r="D19" s="2">
        <v>3849</v>
      </c>
      <c r="E19" s="2">
        <v>3780</v>
      </c>
      <c r="F19" s="2">
        <v>4328</v>
      </c>
      <c r="G19" s="2">
        <v>4266</v>
      </c>
      <c r="H19" s="2">
        <v>3946</v>
      </c>
      <c r="I19" s="2">
        <v>4036</v>
      </c>
      <c r="J19" s="2">
        <v>4141</v>
      </c>
      <c r="K19" s="2">
        <v>4300</v>
      </c>
      <c r="L19" s="2">
        <v>4455</v>
      </c>
      <c r="M19" s="2">
        <v>4451</v>
      </c>
      <c r="O19" s="9" t="s">
        <v>28</v>
      </c>
      <c r="P19" s="2">
        <v>1016</v>
      </c>
      <c r="Q19" s="2">
        <v>898</v>
      </c>
      <c r="R19" s="2">
        <v>1046</v>
      </c>
      <c r="S19" s="2">
        <v>971</v>
      </c>
      <c r="T19" s="2">
        <v>1118</v>
      </c>
      <c r="U19" s="2">
        <v>1054</v>
      </c>
      <c r="V19" s="2">
        <v>1003</v>
      </c>
      <c r="W19" s="2">
        <v>996</v>
      </c>
      <c r="X19" s="2">
        <v>1015</v>
      </c>
      <c r="Y19" s="2">
        <v>1046</v>
      </c>
      <c r="Z19" s="2">
        <v>1051</v>
      </c>
      <c r="AA19" s="2">
        <v>1007</v>
      </c>
      <c r="AC19" t="s">
        <v>28</v>
      </c>
      <c r="AD19" s="10">
        <v>0.24434824434824434</v>
      </c>
      <c r="AE19" s="10">
        <v>0.2511888111888112</v>
      </c>
      <c r="AF19" s="10">
        <v>0.27175889841517276</v>
      </c>
      <c r="AG19" s="10">
        <v>0.25687830687830687</v>
      </c>
      <c r="AH19" s="10">
        <v>0.25831792975970425</v>
      </c>
      <c r="AI19" s="10">
        <v>0.24706985466479137</v>
      </c>
      <c r="AJ19" s="10">
        <v>0.25418144956918398</v>
      </c>
      <c r="AK19" s="10">
        <v>0.24677898909811694</v>
      </c>
      <c r="AL19" s="10">
        <v>0.24510987684134267</v>
      </c>
      <c r="AM19" s="10">
        <v>0.24325581395348836</v>
      </c>
      <c r="AN19" s="10">
        <v>0.23591470258136923</v>
      </c>
      <c r="AO19" s="10">
        <v>0.22624129409121546</v>
      </c>
    </row>
    <row r="20" spans="1:41" x14ac:dyDescent="0.35">
      <c r="A20" s="9" t="s">
        <v>29</v>
      </c>
      <c r="B20" s="2">
        <v>3780</v>
      </c>
      <c r="C20" s="2">
        <v>3263</v>
      </c>
      <c r="D20" s="2">
        <v>3467</v>
      </c>
      <c r="E20" s="2">
        <v>3405</v>
      </c>
      <c r="F20" s="2">
        <v>3729</v>
      </c>
      <c r="G20" s="2">
        <v>3594</v>
      </c>
      <c r="H20" s="2">
        <v>3326</v>
      </c>
      <c r="I20" s="2">
        <v>3462</v>
      </c>
      <c r="J20" s="2">
        <v>3558</v>
      </c>
      <c r="K20" s="2">
        <v>3413</v>
      </c>
      <c r="L20" s="2">
        <v>3329</v>
      </c>
      <c r="M20" s="2">
        <v>3572</v>
      </c>
      <c r="O20" s="9" t="s">
        <v>29</v>
      </c>
      <c r="P20" s="2">
        <v>1356</v>
      </c>
      <c r="Q20" s="2">
        <v>1177</v>
      </c>
      <c r="R20" s="2">
        <v>1261</v>
      </c>
      <c r="S20" s="2">
        <v>1244</v>
      </c>
      <c r="T20" s="2">
        <v>1240</v>
      </c>
      <c r="U20" s="2">
        <v>1077</v>
      </c>
      <c r="V20" s="2">
        <v>1100</v>
      </c>
      <c r="W20" s="2">
        <v>1119</v>
      </c>
      <c r="X20" s="2">
        <v>1159</v>
      </c>
      <c r="Y20" s="2">
        <v>1096</v>
      </c>
      <c r="Z20" s="2">
        <v>1186</v>
      </c>
      <c r="AA20" s="2">
        <v>1328</v>
      </c>
      <c r="AC20" t="s">
        <v>29</v>
      </c>
      <c r="AD20" s="10">
        <v>0.35873015873015873</v>
      </c>
      <c r="AE20" s="10">
        <v>0.36071100214526508</v>
      </c>
      <c r="AF20" s="10">
        <v>0.36371502740121142</v>
      </c>
      <c r="AG20" s="10">
        <v>0.36534508076358296</v>
      </c>
      <c r="AH20" s="10">
        <v>0.33252882810404932</v>
      </c>
      <c r="AI20" s="10">
        <v>0.29966611018363942</v>
      </c>
      <c r="AJ20" s="10">
        <v>0.33072760072158747</v>
      </c>
      <c r="AK20" s="10">
        <v>0.32322357019064124</v>
      </c>
      <c r="AL20" s="10">
        <v>0.32574480044969084</v>
      </c>
      <c r="AM20" s="10">
        <v>0.32112510987401116</v>
      </c>
      <c r="AN20" s="10">
        <v>0.3562631420847101</v>
      </c>
      <c r="AO20" s="10">
        <v>0.3717805151175812</v>
      </c>
    </row>
    <row r="21" spans="1:41" x14ac:dyDescent="0.35">
      <c r="A21" s="9" t="s">
        <v>30</v>
      </c>
      <c r="B21" s="2">
        <v>1508</v>
      </c>
      <c r="C21" s="2">
        <v>1248</v>
      </c>
      <c r="D21" s="2">
        <v>1175</v>
      </c>
      <c r="E21" s="2">
        <v>1213</v>
      </c>
      <c r="F21" s="2">
        <v>1323</v>
      </c>
      <c r="G21" s="2">
        <v>1378</v>
      </c>
      <c r="H21" s="2">
        <v>1173</v>
      </c>
      <c r="I21" s="2">
        <v>1335</v>
      </c>
      <c r="J21" s="2">
        <v>1363</v>
      </c>
      <c r="K21" s="2">
        <v>1539</v>
      </c>
      <c r="L21" s="2">
        <v>1521</v>
      </c>
      <c r="M21" s="2">
        <v>1618</v>
      </c>
      <c r="O21" s="9" t="s">
        <v>30</v>
      </c>
      <c r="P21" s="2">
        <v>389</v>
      </c>
      <c r="Q21" s="2">
        <v>318</v>
      </c>
      <c r="R21" s="2">
        <v>353</v>
      </c>
      <c r="S21" s="2">
        <v>337</v>
      </c>
      <c r="T21" s="2">
        <v>377</v>
      </c>
      <c r="U21" s="2">
        <v>327</v>
      </c>
      <c r="V21" s="2">
        <v>379</v>
      </c>
      <c r="W21" s="2">
        <v>335</v>
      </c>
      <c r="X21" s="2">
        <v>347</v>
      </c>
      <c r="Y21" s="2">
        <v>379</v>
      </c>
      <c r="Z21" s="2">
        <v>351</v>
      </c>
      <c r="AA21" s="2">
        <v>370</v>
      </c>
      <c r="AC21" t="s">
        <v>30</v>
      </c>
      <c r="AD21" s="10">
        <v>0.25795755968169759</v>
      </c>
      <c r="AE21" s="10">
        <v>0.25480769230769229</v>
      </c>
      <c r="AF21" s="10">
        <v>0.30042553191489363</v>
      </c>
      <c r="AG21" s="10">
        <v>0.27782357790601814</v>
      </c>
      <c r="AH21" s="10">
        <v>0.28495842781557068</v>
      </c>
      <c r="AI21" s="10">
        <v>0.23730043541364296</v>
      </c>
      <c r="AJ21" s="10">
        <v>0.32310315430520037</v>
      </c>
      <c r="AK21" s="10">
        <v>0.25093632958801498</v>
      </c>
      <c r="AL21" s="10">
        <v>0.25458547322083641</v>
      </c>
      <c r="AM21" s="10">
        <v>0.24626380766731643</v>
      </c>
      <c r="AN21" s="10">
        <v>0.23076923076923078</v>
      </c>
      <c r="AO21" s="10">
        <v>0.22867737948084055</v>
      </c>
    </row>
    <row r="22" spans="1:41" x14ac:dyDescent="0.35">
      <c r="A22" s="9" t="s">
        <v>31</v>
      </c>
      <c r="B22" s="2">
        <v>1732</v>
      </c>
      <c r="C22" s="2">
        <v>1548</v>
      </c>
      <c r="D22" s="2">
        <v>1688</v>
      </c>
      <c r="E22" s="2">
        <v>1600</v>
      </c>
      <c r="F22" s="2">
        <v>1676</v>
      </c>
      <c r="G22" s="2">
        <v>1798</v>
      </c>
      <c r="H22" s="2">
        <v>1612</v>
      </c>
      <c r="I22" s="2">
        <v>1649</v>
      </c>
      <c r="J22" s="2">
        <v>1625</v>
      </c>
      <c r="K22" s="2">
        <v>1702</v>
      </c>
      <c r="L22" s="2">
        <v>1652</v>
      </c>
      <c r="M22" s="2">
        <v>1711</v>
      </c>
      <c r="O22" s="9" t="s">
        <v>31</v>
      </c>
      <c r="P22" s="2">
        <v>420</v>
      </c>
      <c r="Q22" s="2">
        <v>360</v>
      </c>
      <c r="R22" s="2">
        <v>437</v>
      </c>
      <c r="S22" s="2">
        <v>443</v>
      </c>
      <c r="T22" s="2">
        <v>440</v>
      </c>
      <c r="U22" s="2">
        <v>417</v>
      </c>
      <c r="V22" s="2">
        <v>424</v>
      </c>
      <c r="W22" s="2">
        <v>386</v>
      </c>
      <c r="X22" s="2">
        <v>438</v>
      </c>
      <c r="Y22" s="2">
        <v>437</v>
      </c>
      <c r="Z22" s="2">
        <v>450</v>
      </c>
      <c r="AA22" s="2">
        <v>495</v>
      </c>
      <c r="AC22" t="s">
        <v>31</v>
      </c>
      <c r="AD22" s="10">
        <v>0.24249422632794457</v>
      </c>
      <c r="AE22" s="10">
        <v>0.23255813953488372</v>
      </c>
      <c r="AF22" s="10">
        <v>0.25888625592417064</v>
      </c>
      <c r="AG22" s="10">
        <v>0.27687499999999998</v>
      </c>
      <c r="AH22" s="10">
        <v>0.26252983293556087</v>
      </c>
      <c r="AI22" s="10">
        <v>0.23192436040044495</v>
      </c>
      <c r="AJ22" s="10">
        <v>0.26302729528535979</v>
      </c>
      <c r="AK22" s="10">
        <v>0.23408126137052759</v>
      </c>
      <c r="AL22" s="10">
        <v>0.26953846153846156</v>
      </c>
      <c r="AM22" s="10">
        <v>0.25675675675675674</v>
      </c>
      <c r="AN22" s="10">
        <v>0.27239709443099275</v>
      </c>
      <c r="AO22" s="10">
        <v>0.28930450029222676</v>
      </c>
    </row>
    <row r="23" spans="1:41" s="7" customFormat="1" x14ac:dyDescent="0.35">
      <c r="A23" s="7" t="s">
        <v>32</v>
      </c>
      <c r="B23" s="6">
        <f>SUM(B24:B28)</f>
        <v>26669.285360125261</v>
      </c>
      <c r="C23" s="6">
        <f t="shared" ref="C23:M23" si="0">SUM(C24:C28)</f>
        <v>22835</v>
      </c>
      <c r="D23" s="6">
        <f t="shared" si="0"/>
        <v>25549.052496798977</v>
      </c>
      <c r="E23" s="6">
        <f t="shared" si="0"/>
        <v>25063.86668433607</v>
      </c>
      <c r="F23" s="6">
        <f t="shared" si="0"/>
        <v>27642.154066203515</v>
      </c>
      <c r="G23" s="6">
        <f t="shared" si="0"/>
        <v>25744.496983210913</v>
      </c>
      <c r="H23" s="6">
        <f>SUM(H24:H28)</f>
        <v>25009</v>
      </c>
      <c r="I23" s="6">
        <f t="shared" si="0"/>
        <v>26164</v>
      </c>
      <c r="J23" s="6">
        <f t="shared" si="0"/>
        <v>26618</v>
      </c>
      <c r="K23" s="6">
        <f t="shared" si="0"/>
        <v>26716</v>
      </c>
      <c r="L23" s="6">
        <f t="shared" si="0"/>
        <v>26324</v>
      </c>
      <c r="M23" s="6">
        <f t="shared" si="0"/>
        <v>27584</v>
      </c>
      <c r="O23" s="7" t="s">
        <v>32</v>
      </c>
      <c r="P23" s="6">
        <f>SUM(P24:P28)</f>
        <v>6366</v>
      </c>
      <c r="Q23" s="6">
        <f t="shared" ref="Q23:AA23" si="1">SUM(Q24:Q28)</f>
        <v>5865</v>
      </c>
      <c r="R23" s="6">
        <f t="shared" si="1"/>
        <v>6149</v>
      </c>
      <c r="S23" s="6">
        <f t="shared" si="1"/>
        <v>6038</v>
      </c>
      <c r="T23" s="6">
        <f t="shared" si="1"/>
        <v>6954</v>
      </c>
      <c r="U23" s="6">
        <f t="shared" si="1"/>
        <v>6413</v>
      </c>
      <c r="V23" s="6">
        <f t="shared" si="1"/>
        <v>6332</v>
      </c>
      <c r="W23" s="6">
        <f t="shared" si="1"/>
        <v>6475</v>
      </c>
      <c r="X23" s="6">
        <f t="shared" si="1"/>
        <v>6357</v>
      </c>
      <c r="Y23" s="6">
        <f t="shared" si="1"/>
        <v>6639</v>
      </c>
      <c r="Z23" s="6">
        <f t="shared" si="1"/>
        <v>6494</v>
      </c>
      <c r="AA23" s="6">
        <f t="shared" si="1"/>
        <v>6603</v>
      </c>
      <c r="AC23" s="7" t="s">
        <v>32</v>
      </c>
      <c r="AD23" s="8">
        <f>+P23/B23</f>
        <v>0.23870155926705716</v>
      </c>
      <c r="AE23" s="8">
        <f t="shared" ref="AE23:AO29" si="2">+Q23/C23</f>
        <v>0.25684256623604118</v>
      </c>
      <c r="AF23" s="8">
        <f t="shared" si="2"/>
        <v>0.24067428726644183</v>
      </c>
      <c r="AG23" s="8">
        <f t="shared" si="2"/>
        <v>0.24090456895757079</v>
      </c>
      <c r="AH23" s="8">
        <f t="shared" si="2"/>
        <v>0.25157229003734766</v>
      </c>
      <c r="AI23" s="8">
        <f t="shared" si="2"/>
        <v>0.24910177907854217</v>
      </c>
      <c r="AJ23" s="8">
        <f t="shared" si="2"/>
        <v>0.25318885201327523</v>
      </c>
      <c r="AK23" s="8">
        <f t="shared" si="2"/>
        <v>0.24747744993120319</v>
      </c>
      <c r="AL23" s="8">
        <f t="shared" si="2"/>
        <v>0.23882335261852883</v>
      </c>
      <c r="AM23" s="8">
        <f t="shared" si="2"/>
        <v>0.24850276987572989</v>
      </c>
      <c r="AN23" s="8">
        <f t="shared" si="2"/>
        <v>0.2466950311502811</v>
      </c>
      <c r="AO23" s="8">
        <f t="shared" si="2"/>
        <v>0.23937790023201855</v>
      </c>
    </row>
    <row r="24" spans="1:41" x14ac:dyDescent="0.35">
      <c r="A24" s="9" t="s">
        <v>33</v>
      </c>
      <c r="B24" s="2">
        <v>10584</v>
      </c>
      <c r="C24" s="2">
        <v>9286</v>
      </c>
      <c r="D24" s="2">
        <v>9999</v>
      </c>
      <c r="E24" s="2">
        <v>10048</v>
      </c>
      <c r="F24" s="2">
        <v>11105</v>
      </c>
      <c r="G24" s="2">
        <v>10434</v>
      </c>
      <c r="H24" s="2">
        <v>9994</v>
      </c>
      <c r="I24" s="2">
        <v>10570</v>
      </c>
      <c r="J24" s="2">
        <v>10661</v>
      </c>
      <c r="K24" s="2">
        <v>11023</v>
      </c>
      <c r="L24" s="2">
        <v>10711</v>
      </c>
      <c r="M24" s="2">
        <v>11107</v>
      </c>
      <c r="O24" s="9" t="s">
        <v>33</v>
      </c>
      <c r="P24" s="2">
        <v>3061</v>
      </c>
      <c r="Q24" s="2">
        <v>2907</v>
      </c>
      <c r="R24" s="2">
        <v>3101</v>
      </c>
      <c r="S24" s="2">
        <v>3109</v>
      </c>
      <c r="T24" s="2">
        <v>3407</v>
      </c>
      <c r="U24" s="2">
        <v>3182</v>
      </c>
      <c r="V24" s="2">
        <v>3228</v>
      </c>
      <c r="W24" s="2">
        <v>3326</v>
      </c>
      <c r="X24" s="2">
        <v>3245</v>
      </c>
      <c r="Y24" s="2">
        <v>3492</v>
      </c>
      <c r="Z24" s="2">
        <v>3251</v>
      </c>
      <c r="AA24" s="2">
        <v>3396</v>
      </c>
      <c r="AC24" t="s">
        <v>33</v>
      </c>
      <c r="AD24" s="11">
        <f t="shared" ref="AD24:AD29" si="3">+P24/B24</f>
        <v>0.28921012849584277</v>
      </c>
      <c r="AE24" s="11">
        <f t="shared" si="2"/>
        <v>0.31305190609519706</v>
      </c>
      <c r="AF24" s="11">
        <f t="shared" si="2"/>
        <v>0.31013101310131014</v>
      </c>
      <c r="AG24" s="11">
        <f t="shared" si="2"/>
        <v>0.30941480891719747</v>
      </c>
      <c r="AH24" s="11">
        <f t="shared" si="2"/>
        <v>0.30679873930661866</v>
      </c>
      <c r="AI24" s="11">
        <f t="shared" si="2"/>
        <v>0.30496453900709219</v>
      </c>
      <c r="AJ24" s="11">
        <f t="shared" si="2"/>
        <v>0.32299379627776664</v>
      </c>
      <c r="AK24" s="11">
        <f t="shared" si="2"/>
        <v>0.31466414380321667</v>
      </c>
      <c r="AL24" s="11">
        <f t="shared" si="2"/>
        <v>0.30438045211518622</v>
      </c>
      <c r="AM24" s="11">
        <f t="shared" si="2"/>
        <v>0.3167921618434183</v>
      </c>
      <c r="AN24" s="11">
        <f t="shared" si="2"/>
        <v>0.30351974605545701</v>
      </c>
      <c r="AO24" s="11">
        <f t="shared" si="2"/>
        <v>0.30575312865760329</v>
      </c>
    </row>
    <row r="25" spans="1:41" x14ac:dyDescent="0.35">
      <c r="A25" s="9" t="s">
        <v>34</v>
      </c>
      <c r="B25" s="2">
        <v>4370</v>
      </c>
      <c r="C25" s="2">
        <v>3593</v>
      </c>
      <c r="D25" s="2">
        <v>3940</v>
      </c>
      <c r="E25" s="2">
        <v>3894</v>
      </c>
      <c r="F25" s="2">
        <v>4143</v>
      </c>
      <c r="G25" s="2">
        <v>4079</v>
      </c>
      <c r="H25" s="2">
        <v>3974</v>
      </c>
      <c r="I25" s="2">
        <v>4028</v>
      </c>
      <c r="J25" s="2">
        <v>4252</v>
      </c>
      <c r="K25" s="2">
        <v>4268</v>
      </c>
      <c r="L25" s="2">
        <v>4282</v>
      </c>
      <c r="M25" s="2">
        <v>4640</v>
      </c>
      <c r="O25" s="9" t="s">
        <v>34</v>
      </c>
      <c r="P25" s="2">
        <v>952</v>
      </c>
      <c r="Q25" s="2">
        <v>803</v>
      </c>
      <c r="R25" s="2">
        <v>890</v>
      </c>
      <c r="S25" s="2">
        <v>833</v>
      </c>
      <c r="T25" s="2">
        <v>997</v>
      </c>
      <c r="U25" s="2">
        <v>904</v>
      </c>
      <c r="V25" s="2">
        <v>938</v>
      </c>
      <c r="W25" s="2">
        <v>953</v>
      </c>
      <c r="X25" s="2">
        <v>983</v>
      </c>
      <c r="Y25" s="2">
        <v>965</v>
      </c>
      <c r="Z25" s="2">
        <v>971</v>
      </c>
      <c r="AA25" s="2">
        <v>980</v>
      </c>
      <c r="AC25" t="s">
        <v>34</v>
      </c>
      <c r="AD25" s="11">
        <f t="shared" si="3"/>
        <v>0.21784897025171623</v>
      </c>
      <c r="AE25" s="11">
        <f t="shared" si="2"/>
        <v>0.22349011967715002</v>
      </c>
      <c r="AF25" s="11">
        <f t="shared" si="2"/>
        <v>0.22588832487309646</v>
      </c>
      <c r="AG25" s="11">
        <f t="shared" si="2"/>
        <v>0.21391884951206985</v>
      </c>
      <c r="AH25" s="11">
        <f t="shared" si="2"/>
        <v>0.24064687424571565</v>
      </c>
      <c r="AI25" s="11">
        <f t="shared" si="2"/>
        <v>0.22162294680068645</v>
      </c>
      <c r="AJ25" s="11">
        <f t="shared" si="2"/>
        <v>0.23603422244589833</v>
      </c>
      <c r="AK25" s="11">
        <f t="shared" si="2"/>
        <v>0.23659384309831183</v>
      </c>
      <c r="AL25" s="11">
        <f t="shared" si="2"/>
        <v>0.23118532455315147</v>
      </c>
      <c r="AM25" s="11">
        <f t="shared" si="2"/>
        <v>0.22610121836925962</v>
      </c>
      <c r="AN25" s="11">
        <f t="shared" si="2"/>
        <v>0.22676319476879964</v>
      </c>
      <c r="AO25" s="11">
        <f t="shared" si="2"/>
        <v>0.21120689655172414</v>
      </c>
    </row>
    <row r="26" spans="1:41" x14ac:dyDescent="0.35">
      <c r="A26" s="9" t="s">
        <v>35</v>
      </c>
      <c r="B26" s="2">
        <v>1779</v>
      </c>
      <c r="C26" s="2">
        <v>1517</v>
      </c>
      <c r="D26" s="2">
        <v>1653</v>
      </c>
      <c r="E26" s="2">
        <v>1638</v>
      </c>
      <c r="F26" s="2">
        <v>1760</v>
      </c>
      <c r="G26" s="2">
        <v>1672</v>
      </c>
      <c r="H26" s="2">
        <v>1689</v>
      </c>
      <c r="I26" s="2">
        <v>1822</v>
      </c>
      <c r="J26" s="2">
        <v>1823</v>
      </c>
      <c r="K26" s="2">
        <v>1817</v>
      </c>
      <c r="L26" s="2">
        <v>1796</v>
      </c>
      <c r="M26" s="2">
        <v>1836</v>
      </c>
      <c r="O26" s="9" t="s">
        <v>35</v>
      </c>
      <c r="P26" s="2">
        <v>692</v>
      </c>
      <c r="Q26" s="2">
        <v>561</v>
      </c>
      <c r="R26" s="2">
        <v>639</v>
      </c>
      <c r="S26" s="2">
        <v>605</v>
      </c>
      <c r="T26" s="2">
        <v>733</v>
      </c>
      <c r="U26" s="2">
        <v>655</v>
      </c>
      <c r="V26" s="2">
        <v>407</v>
      </c>
      <c r="W26" s="2">
        <v>411</v>
      </c>
      <c r="X26" s="2">
        <v>377</v>
      </c>
      <c r="Y26" s="2">
        <v>355</v>
      </c>
      <c r="Z26" s="2">
        <v>367</v>
      </c>
      <c r="AA26" s="2">
        <v>374</v>
      </c>
      <c r="AC26" t="s">
        <v>35</v>
      </c>
      <c r="AD26" s="11">
        <f t="shared" si="3"/>
        <v>0.38898257448004497</v>
      </c>
      <c r="AE26" s="11">
        <f t="shared" si="2"/>
        <v>0.36980883322346736</v>
      </c>
      <c r="AF26" s="11">
        <f t="shared" si="2"/>
        <v>0.38656987295825773</v>
      </c>
      <c r="AG26" s="11">
        <f t="shared" si="2"/>
        <v>0.36935286935286937</v>
      </c>
      <c r="AH26" s="11">
        <f t="shared" si="2"/>
        <v>0.41647727272727275</v>
      </c>
      <c r="AI26" s="11">
        <f t="shared" si="2"/>
        <v>0.39174641148325356</v>
      </c>
      <c r="AJ26" s="11">
        <f t="shared" si="2"/>
        <v>0.24097098875074008</v>
      </c>
      <c r="AK26" s="11">
        <f t="shared" si="2"/>
        <v>0.22557628979143798</v>
      </c>
      <c r="AL26" s="11">
        <f t="shared" si="2"/>
        <v>0.20680197476686779</v>
      </c>
      <c r="AM26" s="11">
        <f t="shared" si="2"/>
        <v>0.19537699504678041</v>
      </c>
      <c r="AN26" s="11">
        <f t="shared" si="2"/>
        <v>0.20434298440979956</v>
      </c>
      <c r="AO26" s="11">
        <f t="shared" si="2"/>
        <v>0.20370370370370369</v>
      </c>
    </row>
    <row r="27" spans="1:41" x14ac:dyDescent="0.35">
      <c r="A27" s="9" t="s">
        <v>36</v>
      </c>
      <c r="B27" s="2">
        <v>8886.2853601252609</v>
      </c>
      <c r="C27" s="2">
        <v>7706</v>
      </c>
      <c r="D27" s="2">
        <v>9153.0524967989768</v>
      </c>
      <c r="E27" s="2">
        <v>8642.8666843360716</v>
      </c>
      <c r="F27" s="2">
        <v>9753.154066203515</v>
      </c>
      <c r="G27" s="2">
        <v>8639.4969832109127</v>
      </c>
      <c r="H27" s="2">
        <v>8409</v>
      </c>
      <c r="I27" s="2">
        <v>8892</v>
      </c>
      <c r="J27" s="2">
        <v>9010</v>
      </c>
      <c r="K27" s="2">
        <v>8704</v>
      </c>
      <c r="L27" s="2">
        <v>8589</v>
      </c>
      <c r="M27" s="2">
        <v>8975</v>
      </c>
      <c r="O27" s="9" t="s">
        <v>36</v>
      </c>
      <c r="P27" s="2">
        <v>1434</v>
      </c>
      <c r="Q27" s="2">
        <v>1465</v>
      </c>
      <c r="R27" s="2">
        <v>1377</v>
      </c>
      <c r="S27" s="2">
        <v>1318</v>
      </c>
      <c r="T27" s="2">
        <v>1650</v>
      </c>
      <c r="U27" s="2">
        <v>1494</v>
      </c>
      <c r="V27" s="2">
        <v>1600</v>
      </c>
      <c r="W27" s="2">
        <v>1600</v>
      </c>
      <c r="X27" s="2">
        <v>1580</v>
      </c>
      <c r="Y27" s="2">
        <v>1659</v>
      </c>
      <c r="Z27" s="2">
        <v>1709</v>
      </c>
      <c r="AA27" s="2">
        <v>1644</v>
      </c>
      <c r="AC27" t="s">
        <v>36</v>
      </c>
      <c r="AD27" s="11">
        <f t="shared" si="3"/>
        <v>0.16137226545015951</v>
      </c>
      <c r="AE27" s="11">
        <f t="shared" si="2"/>
        <v>0.1901116013495977</v>
      </c>
      <c r="AF27" s="11">
        <f t="shared" si="2"/>
        <v>0.15044161502204506</v>
      </c>
      <c r="AG27" s="11">
        <f t="shared" si="2"/>
        <v>0.15249569941749555</v>
      </c>
      <c r="AH27" s="11">
        <f t="shared" si="2"/>
        <v>0.16917604180144713</v>
      </c>
      <c r="AI27" s="11">
        <f t="shared" si="2"/>
        <v>0.17292673438086523</v>
      </c>
      <c r="AJ27" s="11">
        <f t="shared" si="2"/>
        <v>0.1902723272684029</v>
      </c>
      <c r="AK27" s="11">
        <f t="shared" si="2"/>
        <v>0.17993702204228521</v>
      </c>
      <c r="AL27" s="11">
        <f t="shared" si="2"/>
        <v>0.17536071032186459</v>
      </c>
      <c r="AM27" s="11">
        <f t="shared" si="2"/>
        <v>0.19060202205882354</v>
      </c>
      <c r="AN27" s="11">
        <f t="shared" si="2"/>
        <v>0.1989754336942601</v>
      </c>
      <c r="AO27" s="11">
        <f t="shared" si="2"/>
        <v>0.18317548746518106</v>
      </c>
    </row>
    <row r="28" spans="1:41" x14ac:dyDescent="0.35">
      <c r="A28" s="9" t="s">
        <v>37</v>
      </c>
      <c r="B28" s="2">
        <v>1050</v>
      </c>
      <c r="C28" s="2">
        <v>733</v>
      </c>
      <c r="D28" s="2">
        <v>804</v>
      </c>
      <c r="E28" s="2">
        <v>841</v>
      </c>
      <c r="F28" s="2">
        <v>881</v>
      </c>
      <c r="G28" s="2">
        <v>920</v>
      </c>
      <c r="H28" s="2">
        <v>943</v>
      </c>
      <c r="I28" s="2">
        <v>852</v>
      </c>
      <c r="J28" s="2">
        <v>872</v>
      </c>
      <c r="K28" s="2">
        <v>904</v>
      </c>
      <c r="L28" s="2">
        <v>946</v>
      </c>
      <c r="M28" s="2">
        <v>1026</v>
      </c>
      <c r="O28" s="9" t="s">
        <v>37</v>
      </c>
      <c r="P28" s="2">
        <v>227</v>
      </c>
      <c r="Q28" s="12">
        <v>129</v>
      </c>
      <c r="R28" s="12">
        <v>142</v>
      </c>
      <c r="S28" s="12">
        <v>173</v>
      </c>
      <c r="T28" s="12">
        <v>167</v>
      </c>
      <c r="U28" s="12">
        <v>178</v>
      </c>
      <c r="V28" s="12">
        <v>159</v>
      </c>
      <c r="W28" s="12">
        <v>185</v>
      </c>
      <c r="X28" s="12">
        <v>172</v>
      </c>
      <c r="Y28" s="12">
        <v>168</v>
      </c>
      <c r="Z28" s="12">
        <v>196</v>
      </c>
      <c r="AA28" s="12">
        <v>209</v>
      </c>
      <c r="AC28" t="s">
        <v>37</v>
      </c>
      <c r="AD28" s="11">
        <f t="shared" si="3"/>
        <v>0.21619047619047618</v>
      </c>
      <c r="AE28" s="11">
        <f t="shared" si="2"/>
        <v>0.17598908594815826</v>
      </c>
      <c r="AF28" s="11">
        <f>+R28/D28</f>
        <v>0.17661691542288557</v>
      </c>
      <c r="AG28" s="11">
        <f t="shared" si="2"/>
        <v>0.2057074910820452</v>
      </c>
      <c r="AH28" s="11">
        <f t="shared" si="2"/>
        <v>0.18955732122587968</v>
      </c>
      <c r="AI28" s="11">
        <f t="shared" si="2"/>
        <v>0.19347826086956521</v>
      </c>
      <c r="AJ28" s="11">
        <f t="shared" si="2"/>
        <v>0.16861081654294804</v>
      </c>
      <c r="AK28" s="11">
        <f t="shared" si="2"/>
        <v>0.21713615023474178</v>
      </c>
      <c r="AL28" s="11">
        <f t="shared" si="2"/>
        <v>0.19724770642201836</v>
      </c>
      <c r="AM28" s="11">
        <f t="shared" si="2"/>
        <v>0.18584070796460178</v>
      </c>
      <c r="AN28" s="11">
        <f t="shared" si="2"/>
        <v>0.20718816067653276</v>
      </c>
      <c r="AO28" s="11">
        <f t="shared" si="2"/>
        <v>0.20370370370370369</v>
      </c>
    </row>
    <row r="29" spans="1:41" s="7" customFormat="1" x14ac:dyDescent="0.35">
      <c r="A29" s="5" t="s">
        <v>38</v>
      </c>
      <c r="B29" s="6">
        <f>SUM(B23,B16,B10,B5)</f>
        <v>103872.28536012526</v>
      </c>
      <c r="C29" s="6">
        <f t="shared" ref="C29:M29" si="4">SUM(C23,C16,C10,C5)</f>
        <v>90868</v>
      </c>
      <c r="D29" s="6">
        <f t="shared" si="4"/>
        <v>98230.052496798977</v>
      </c>
      <c r="E29" s="6">
        <f t="shared" si="4"/>
        <v>96924.86668433607</v>
      </c>
      <c r="F29" s="6">
        <f t="shared" si="4"/>
        <v>109871.15406620351</v>
      </c>
      <c r="G29" s="6">
        <f t="shared" si="4"/>
        <v>108627.49698321091</v>
      </c>
      <c r="H29" s="6">
        <f t="shared" si="4"/>
        <v>101946</v>
      </c>
      <c r="I29" s="6">
        <f t="shared" si="4"/>
        <v>106073</v>
      </c>
      <c r="J29" s="6">
        <f t="shared" si="4"/>
        <v>106901</v>
      </c>
      <c r="K29" s="6">
        <f t="shared" si="4"/>
        <v>108449</v>
      </c>
      <c r="L29" s="6">
        <f t="shared" si="4"/>
        <v>106757</v>
      </c>
      <c r="M29" s="6">
        <f t="shared" si="4"/>
        <v>111728</v>
      </c>
      <c r="O29" s="5" t="s">
        <v>38</v>
      </c>
      <c r="P29" s="6">
        <f>SUM(P23,P16,P10,P5)</f>
        <v>32796</v>
      </c>
      <c r="Q29" s="6">
        <f t="shared" ref="Q29:AA29" si="5">SUM(Q23,Q16,Q10,Q5)</f>
        <v>29126</v>
      </c>
      <c r="R29" s="6">
        <f t="shared" si="5"/>
        <v>32126</v>
      </c>
      <c r="S29" s="6">
        <f t="shared" si="5"/>
        <v>31973</v>
      </c>
      <c r="T29" s="6">
        <f t="shared" si="5"/>
        <v>35779</v>
      </c>
      <c r="U29" s="6">
        <f t="shared" si="5"/>
        <v>34528</v>
      </c>
      <c r="V29" s="6">
        <f t="shared" si="5"/>
        <v>34054</v>
      </c>
      <c r="W29" s="6">
        <f t="shared" si="5"/>
        <v>34655</v>
      </c>
      <c r="X29" s="6">
        <f t="shared" si="5"/>
        <v>34670</v>
      </c>
      <c r="Y29" s="6">
        <f t="shared" si="5"/>
        <v>35357</v>
      </c>
      <c r="Z29" s="6">
        <f t="shared" si="5"/>
        <v>34183</v>
      </c>
      <c r="AA29" s="6">
        <f t="shared" si="5"/>
        <v>34481</v>
      </c>
      <c r="AC29" s="5" t="s">
        <v>38</v>
      </c>
      <c r="AD29" s="8">
        <f t="shared" si="3"/>
        <v>0.31573388306896544</v>
      </c>
      <c r="AE29" s="8">
        <f t="shared" si="2"/>
        <v>0.32053087995774088</v>
      </c>
      <c r="AF29" s="8">
        <f t="shared" si="2"/>
        <v>0.32704858832328215</v>
      </c>
      <c r="AG29" s="8">
        <f t="shared" si="2"/>
        <v>0.32987406734465102</v>
      </c>
      <c r="AH29" s="8">
        <f t="shared" si="2"/>
        <v>0.3256450731230251</v>
      </c>
      <c r="AI29" s="8">
        <f t="shared" si="2"/>
        <v>0.31785690510144526</v>
      </c>
      <c r="AJ29" s="8">
        <f t="shared" si="2"/>
        <v>0.33403958958664393</v>
      </c>
      <c r="AK29" s="8">
        <f t="shared" si="2"/>
        <v>0.32670896458099613</v>
      </c>
      <c r="AL29" s="8">
        <f t="shared" si="2"/>
        <v>0.3243187622192496</v>
      </c>
      <c r="AM29" s="8">
        <f t="shared" si="2"/>
        <v>0.32602421414674176</v>
      </c>
      <c r="AN29" s="8">
        <f t="shared" si="2"/>
        <v>0.32019446031641952</v>
      </c>
      <c r="AO29" s="8">
        <f t="shared" si="2"/>
        <v>0.30861556637548332</v>
      </c>
    </row>
    <row r="30" spans="1:41" x14ac:dyDescent="0.3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2" spans="1:41" x14ac:dyDescent="0.35">
      <c r="B32" t="s">
        <v>40</v>
      </c>
      <c r="P32" t="s">
        <v>41</v>
      </c>
    </row>
    <row r="33" spans="16:16" x14ac:dyDescent="0.35">
      <c r="P33" s="13" t="s">
        <v>39</v>
      </c>
    </row>
  </sheetData>
  <mergeCells count="3">
    <mergeCell ref="B3:M3"/>
    <mergeCell ref="P3:AA3"/>
    <mergeCell ref="AD3:AO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941B0626E7346B57C4F3734B1E41E" ma:contentTypeVersion="12" ma:contentTypeDescription="Create a new document." ma:contentTypeScope="" ma:versionID="bc6fc8f31e5ba9f9bc962f27e2ea5158">
  <xsd:schema xmlns:xsd="http://www.w3.org/2001/XMLSchema" xmlns:xs="http://www.w3.org/2001/XMLSchema" xmlns:p="http://schemas.microsoft.com/office/2006/metadata/properties" xmlns:ns2="603c4221-d382-4b44-a5c4-8704bdd15fcc" xmlns:ns3="f9f2234c-4b05-4765-85e0-0e5d1b0db1f2" targetNamespace="http://schemas.microsoft.com/office/2006/metadata/properties" ma:root="true" ma:fieldsID="dc94d7a5917a460b68f5e742e13d5760" ns2:_="" ns3:_="">
    <xsd:import namespace="603c4221-d382-4b44-a5c4-8704bdd15fcc"/>
    <xsd:import namespace="f9f2234c-4b05-4765-85e0-0e5d1b0db1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c4221-d382-4b44-a5c4-8704bdd15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2234c-4b05-4765-85e0-0e5d1b0db1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da6a250-9a3c-4297-afe7-317d7be0a7c9}" ma:internalName="TaxCatchAll" ma:showField="CatchAllData" ma:web="f9f2234c-4b05-4765-85e0-0e5d1b0db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3c4221-d382-4b44-a5c4-8704bdd15fcc">
      <Terms xmlns="http://schemas.microsoft.com/office/infopath/2007/PartnerControls"/>
    </lcf76f155ced4ddcb4097134ff3c332f>
    <TaxCatchAll xmlns="f9f2234c-4b05-4765-85e0-0e5d1b0db1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2CB79-3FF4-44DB-B864-8388781A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c4221-d382-4b44-a5c4-8704bdd15fcc"/>
    <ds:schemaRef ds:uri="f9f2234c-4b05-4765-85e0-0e5d1b0db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A7CBF-E3FC-403B-84FD-21EEC0B850D9}">
  <ds:schemaRefs>
    <ds:schemaRef ds:uri="http://schemas.microsoft.com/office/2006/metadata/properties"/>
    <ds:schemaRef ds:uri="http://schemas.microsoft.com/office/infopath/2007/PartnerControls"/>
    <ds:schemaRef ds:uri="603c4221-d382-4b44-a5c4-8704bdd15fcc"/>
    <ds:schemaRef ds:uri="f9f2234c-4b05-4765-85e0-0e5d1b0db1f2"/>
  </ds:schemaRefs>
</ds:datastoreItem>
</file>

<file path=customXml/itemProps3.xml><?xml version="1.0" encoding="utf-8"?>
<ds:datastoreItem xmlns:ds="http://schemas.openxmlformats.org/officeDocument/2006/customXml" ds:itemID="{F5CDFB1B-7C5E-4CEE-AFD0-2176EA20E9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 Admissions</vt:lpstr>
    </vt:vector>
  </TitlesOfParts>
  <Manager/>
  <Company>Ministry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Meade</dc:creator>
  <cp:keywords/>
  <dc:description/>
  <cp:lastModifiedBy>Megan Stratford</cp:lastModifiedBy>
  <cp:revision/>
  <dcterms:created xsi:type="dcterms:W3CDTF">2023-03-29T21:24:37Z</dcterms:created>
  <dcterms:modified xsi:type="dcterms:W3CDTF">2023-04-03T22:39:06Z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0x0101004D6941B0626E7346B57C4F3734B1E41E</vt:lpwstr>
  </property>
  <property fmtid="{D5CDD505-2E9C-101B-9397-08002B2CF9AE}" pid="3" name="MediaServiceImageTags">
    <vt:lpwstr/>
  </property>
</Properties>
</file>