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hauoraaotearoa.sharepoint.com/sites/1000212/SystemIntegration/Living Well/Services/GP-Community Providers-PHO/PHO/GP-Fees/Reviews/"/>
    </mc:Choice>
  </mc:AlternateContent>
  <xr:revisionPtr revIDLastSave="115" documentId="8_{CDAE8530-78C2-42E9-8B6D-67ADBFECB6E6}" xr6:coauthVersionLast="47" xr6:coauthVersionMax="47" xr10:uidLastSave="{17D0351A-9C86-41F9-94E0-64578B71CB4A}"/>
  <bookViews>
    <workbookView xWindow="28755" yWindow="-21765" windowWidth="51840" windowHeight="21840" xr2:uid="{00000000-000D-0000-FFFF-FFFF00000000}"/>
  </bookViews>
  <sheets>
    <sheet name="Fees Review Template" sheetId="1" r:id="rId1"/>
    <sheet name="PW" sheetId="2" state="hidden" r:id="rId2"/>
  </sheets>
  <externalReferences>
    <externalReference r:id="rId3"/>
  </externalReferences>
  <definedNames>
    <definedName name="PreviousGSTRate">'[1]Co-payment Template'!$F$8</definedName>
    <definedName name="_xlnm.Print_Area" localSheetId="0">'Fees Review Template'!$C$1:$T$141</definedName>
    <definedName name="_xlnm.Print_Titles" localSheetId="0">'Fees Review Template'!$1:$9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7" i="1" l="1"/>
  <c r="O57" i="1"/>
  <c r="J57" i="1"/>
  <c r="O14" i="1"/>
  <c r="T14" i="1" s="1"/>
  <c r="O15" i="1"/>
  <c r="T15" i="1" s="1"/>
  <c r="O16" i="1"/>
  <c r="T16" i="1" s="1"/>
  <c r="O17" i="1"/>
  <c r="T17" i="1" s="1"/>
  <c r="O18" i="1"/>
  <c r="T18" i="1" s="1"/>
  <c r="O19" i="1"/>
  <c r="T19" i="1" s="1"/>
  <c r="O20" i="1"/>
  <c r="T20" i="1" s="1"/>
  <c r="O21" i="1"/>
  <c r="T21" i="1" s="1"/>
  <c r="O22" i="1"/>
  <c r="T22" i="1" s="1"/>
  <c r="O23" i="1"/>
  <c r="T23" i="1" s="1"/>
  <c r="O24" i="1"/>
  <c r="T24" i="1" s="1"/>
  <c r="O25" i="1"/>
  <c r="T25" i="1" s="1"/>
  <c r="O26" i="1"/>
  <c r="T26" i="1" s="1"/>
  <c r="O27" i="1"/>
  <c r="T27" i="1" s="1"/>
  <c r="O28" i="1"/>
  <c r="T28" i="1" s="1"/>
  <c r="O29" i="1"/>
  <c r="T29" i="1" s="1"/>
  <c r="O30" i="1"/>
  <c r="T30" i="1" s="1"/>
  <c r="O31" i="1"/>
  <c r="T31" i="1" s="1"/>
  <c r="O32" i="1"/>
  <c r="T32" i="1" s="1"/>
  <c r="O33" i="1"/>
  <c r="T33" i="1" s="1"/>
  <c r="O34" i="1"/>
  <c r="T34" i="1" s="1"/>
  <c r="O35" i="1"/>
  <c r="T35" i="1" s="1"/>
  <c r="O36" i="1"/>
  <c r="T36" i="1" s="1"/>
  <c r="O37" i="1"/>
  <c r="T37" i="1" s="1"/>
  <c r="O38" i="1"/>
  <c r="T38" i="1" s="1"/>
  <c r="O39" i="1"/>
  <c r="T39" i="1" s="1"/>
  <c r="O40" i="1"/>
  <c r="T40" i="1" s="1"/>
  <c r="O41" i="1"/>
  <c r="T41" i="1" s="1"/>
  <c r="O42" i="1"/>
  <c r="T42" i="1" s="1"/>
  <c r="O43" i="1"/>
  <c r="T43" i="1" s="1"/>
  <c r="O44" i="1"/>
  <c r="T44" i="1" s="1"/>
  <c r="T67" i="1" l="1"/>
  <c r="T85" i="1" s="1"/>
  <c r="O67" i="1"/>
  <c r="O85" i="1" s="1"/>
  <c r="J67" i="1"/>
  <c r="J85" i="1" s="1"/>
  <c r="R45" i="1"/>
  <c r="Q45" i="1"/>
  <c r="M45" i="1"/>
  <c r="L45" i="1"/>
  <c r="H45" i="1" l="1"/>
  <c r="G45" i="1"/>
  <c r="R106" i="1" l="1"/>
  <c r="R104" i="1"/>
  <c r="M106" i="1"/>
  <c r="M104" i="1"/>
  <c r="T47" i="1" l="1"/>
  <c r="O47" i="1"/>
  <c r="J47" i="1"/>
  <c r="J45" i="1"/>
  <c r="G7" i="1"/>
  <c r="J97" i="1" l="1"/>
  <c r="O97" i="1"/>
  <c r="T97" i="1"/>
  <c r="J139" i="1"/>
  <c r="T106" i="1" l="1"/>
  <c r="O104" i="1"/>
  <c r="O106" i="1"/>
  <c r="C106" i="1"/>
  <c r="C104" i="1"/>
  <c r="T104" i="1"/>
  <c r="J106" i="1"/>
  <c r="J104" i="1"/>
  <c r="J109" i="1" l="1"/>
  <c r="T109" i="1"/>
  <c r="O109" i="1"/>
  <c r="O13" i="1" l="1"/>
  <c r="T13" i="1" l="1"/>
  <c r="J88" i="1"/>
  <c r="J99" i="1" l="1"/>
  <c r="J112" i="1" s="1"/>
  <c r="U99" i="1"/>
  <c r="Q7" i="1"/>
  <c r="L7" i="1"/>
  <c r="O99" i="1" l="1"/>
  <c r="O45" i="1"/>
  <c r="O88" i="1" l="1"/>
  <c r="O112" i="1" s="1"/>
  <c r="T99" i="1"/>
  <c r="T45" i="1"/>
  <c r="T88" i="1" l="1"/>
  <c r="T112" i="1" l="1"/>
  <c r="T114" i="1" s="1"/>
  <c r="T116" i="1" l="1"/>
  <c r="J129" i="1"/>
  <c r="L139" i="1" l="1"/>
  <c r="J1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James</author>
    <author>Tony Wai</author>
  </authors>
  <commentList>
    <comment ref="I12" authorId="0" shapeId="0" xr:uid="{8C5C3A4D-79F0-4E26-B574-5488BCDDF97C}">
      <text>
        <r>
          <rPr>
            <sz val="9"/>
            <color indexed="81"/>
            <rFont val="Tahoma"/>
            <family val="2"/>
          </rPr>
          <t>HUHC excluded</t>
        </r>
      </text>
    </comment>
    <comment ref="O52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Tony Wai:</t>
        </r>
        <r>
          <rPr>
            <sz val="9"/>
            <color indexed="81"/>
            <rFont val="Tahoma"/>
            <family val="2"/>
          </rPr>
          <t xml:space="preserve">
Can be overwritten
</t>
        </r>
      </text>
    </comment>
    <comment ref="T5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Tony Wai:</t>
        </r>
        <r>
          <rPr>
            <sz val="9"/>
            <color indexed="81"/>
            <rFont val="Tahoma"/>
            <family val="2"/>
          </rPr>
          <t xml:space="preserve">
Can be overwritten</t>
        </r>
      </text>
    </comment>
  </commentList>
</comments>
</file>

<file path=xl/sharedStrings.xml><?xml version="1.0" encoding="utf-8"?>
<sst xmlns="http://schemas.openxmlformats.org/spreadsheetml/2006/main" count="153" uniqueCount="97">
  <si>
    <t>Financial Information for Fees Review</t>
  </si>
  <si>
    <t>Practice name:</t>
  </si>
  <si>
    <t>Current month</t>
  </si>
  <si>
    <t>Number of months with actual results</t>
  </si>
  <si>
    <t>(Enter values in white cells only)</t>
  </si>
  <si>
    <r>
      <t>(</t>
    </r>
    <r>
      <rPr>
        <sz val="11"/>
        <color theme="0" tint="-4.9989318521683403E-2"/>
        <rFont val="Arial"/>
        <family val="2"/>
      </rPr>
      <t>Please have this verified by a Chartered Accountant)</t>
    </r>
  </si>
  <si>
    <t>Actual GP visits per year</t>
  </si>
  <si>
    <t>Number of patients in this category</t>
  </si>
  <si>
    <t>Annual capitation rate (excl GST)</t>
  </si>
  <si>
    <t>Per visit co-payment fee (excl GST)</t>
  </si>
  <si>
    <t>Forecast GP visits per year</t>
  </si>
  <si>
    <t>Estimated Annual capitation rate (excl GST)</t>
  </si>
  <si>
    <t>Totals / Weighted average patient fee</t>
  </si>
  <si>
    <t>- referenced document clause 4.3 (c)</t>
  </si>
  <si>
    <t>Patient fees - co-payment</t>
  </si>
  <si>
    <t>Patient fees - other</t>
  </si>
  <si>
    <t>Income from other sources</t>
  </si>
  <si>
    <t>Total Income</t>
  </si>
  <si>
    <t>- referenced document clause 4.3 (d)</t>
  </si>
  <si>
    <t>Personnel Cost</t>
  </si>
  <si>
    <t>No. of FTEs</t>
  </si>
  <si>
    <t xml:space="preserve">Salaries - GPs, locums and associates </t>
  </si>
  <si>
    <t>Salaries - nurses &amp; other clinical</t>
  </si>
  <si>
    <t>Salaries - Admin staff</t>
  </si>
  <si>
    <t>Staff recruitment</t>
  </si>
  <si>
    <t>Staff training and supervision</t>
  </si>
  <si>
    <t>Other staff related costs</t>
  </si>
  <si>
    <t>Staff utlisation increase CSC - offset against income - Row 31 (if used)</t>
  </si>
  <si>
    <t>Occupancy Cost</t>
  </si>
  <si>
    <t>Premises rent and rates (fair market value)</t>
  </si>
  <si>
    <t>Other occupancy costs</t>
  </si>
  <si>
    <t>Consumables</t>
  </si>
  <si>
    <t>Medical supplies</t>
  </si>
  <si>
    <t>Office and Administration Costs</t>
  </si>
  <si>
    <t>Insurance</t>
  </si>
  <si>
    <t>Communication</t>
  </si>
  <si>
    <t>Depreciation</t>
  </si>
  <si>
    <t>IT (Hardware/ Software/ Maintenance)</t>
  </si>
  <si>
    <t>Vehicle expenses</t>
  </si>
  <si>
    <t>Other administration costs</t>
  </si>
  <si>
    <t>Corporate management fee (if applicable)</t>
  </si>
  <si>
    <t>Total Expenditure</t>
  </si>
  <si>
    <t>- referenced document clause 4.3 (b)</t>
  </si>
  <si>
    <t>Net Profit (Income - Expenditure)</t>
  </si>
  <si>
    <t>Deductions from net profit</t>
  </si>
  <si>
    <t>Non primary care activities</t>
  </si>
  <si>
    <t>Income - non primary care activities</t>
  </si>
  <si>
    <t>(e.g. travel vaccinations)</t>
  </si>
  <si>
    <t>Expenses - non primary care activities</t>
  </si>
  <si>
    <t>Profit - non primary care activities</t>
  </si>
  <si>
    <t>Proforma Salaries - Owner/ Partner</t>
  </si>
  <si>
    <r>
      <t xml:space="preserve">(i.e. not included in the annual accounts - use </t>
    </r>
    <r>
      <rPr>
        <i/>
        <u/>
        <sz val="11"/>
        <color theme="1"/>
        <rFont val="Calibri"/>
        <family val="2"/>
      </rPr>
      <t>ONLY</t>
    </r>
    <r>
      <rPr>
        <i/>
        <sz val="11"/>
        <color theme="1"/>
        <rFont val="Calibri"/>
        <family val="2"/>
        <scheme val="minor"/>
      </rPr>
      <t xml:space="preserve"> if working owner full hours not incl in annual accounts)</t>
    </r>
  </si>
  <si>
    <t>Rate per hour</t>
  </si>
  <si>
    <t>No. of hours</t>
  </si>
  <si>
    <t xml:space="preserve">FTE equivalent costs of owner/ </t>
  </si>
  <si>
    <t>partner, not included in the accounts</t>
  </si>
  <si>
    <t>Net Profit from primary care activities</t>
  </si>
  <si>
    <t>Change in net profit/ loss</t>
  </si>
  <si>
    <t>% change in net profit/ loss</t>
  </si>
  <si>
    <t>- referenced document clause 4.3 (a)</t>
  </si>
  <si>
    <t>Capital Investments</t>
  </si>
  <si>
    <t>- referenced document clause 4.3 (e)</t>
  </si>
  <si>
    <t>Computer Equipment &amp; Software</t>
  </si>
  <si>
    <t>Other Fixed Assets</t>
  </si>
  <si>
    <t>Recovery of lost profits</t>
  </si>
  <si>
    <t>% Increase in patient fee required</t>
  </si>
  <si>
    <t>Calculated fee to recover the lost profits</t>
  </si>
  <si>
    <t xml:space="preserve">Proposed fee % increase </t>
  </si>
  <si>
    <t xml:space="preserve">   (from fee declaration table)</t>
  </si>
  <si>
    <t>Less: accumulated fee % increase</t>
  </si>
  <si>
    <t xml:space="preserve">   (from previous years but not taken yet)</t>
  </si>
  <si>
    <t>Impact to be assessed</t>
  </si>
  <si>
    <t xml:space="preserve">* Rate to be set by the Fees review committee (updated 2 Mar 2020).  </t>
  </si>
  <si>
    <t>Password = clutha</t>
  </si>
  <si>
    <t>Gender</t>
  </si>
  <si>
    <t>0-4</t>
  </si>
  <si>
    <t>Female</t>
  </si>
  <si>
    <t>Male</t>
  </si>
  <si>
    <t>CSC</t>
  </si>
  <si>
    <t>Non</t>
  </si>
  <si>
    <t>5</t>
  </si>
  <si>
    <t>6-13</t>
  </si>
  <si>
    <t>14</t>
  </si>
  <si>
    <t>15-24</t>
  </si>
  <si>
    <t>25-45</t>
  </si>
  <si>
    <t>46-64</t>
  </si>
  <si>
    <t>65+</t>
  </si>
  <si>
    <t>Age
group</t>
  </si>
  <si>
    <t>CSC/
Non</t>
  </si>
  <si>
    <t>The following table (rows 13 to 44) may be completed by PHO</t>
  </si>
  <si>
    <t>GMS clawback (-ve)</t>
  </si>
  <si>
    <t>CarePlus</t>
  </si>
  <si>
    <t>Other capitation-based funding</t>
  </si>
  <si>
    <t>GMS received</t>
  </si>
  <si>
    <t>ACC</t>
  </si>
  <si>
    <t>Other funding from PHO</t>
  </si>
  <si>
    <t>Weighted average first-level service capitation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</si>
</sst>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[$$-1409]#,##0.00"/>
    <numFmt numFmtId="165" formatCode="&quot;$&quot;#,##0.00"/>
    <numFmt numFmtId="166" formatCode="[$$-1409]#,##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sz val="10"/>
      <color theme="1" tint="0.249977111117893"/>
      <name val="Arial"/>
      <family val="2"/>
    </font>
    <font>
      <b/>
      <sz val="10.5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0" tint="-0.1499984740745262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1"/>
      <color theme="0" tint="-4.9989318521683403E-2"/>
      <name val="Calibri"/>
      <family val="2"/>
      <scheme val="minor"/>
    </font>
    <font>
      <i/>
      <sz val="9"/>
      <color theme="0" tint="-4.9989318521683403E-2"/>
      <name val="Arial"/>
      <family val="2"/>
    </font>
    <font>
      <i/>
      <sz val="9"/>
      <name val="Arial"/>
      <family val="2"/>
    </font>
    <font>
      <b/>
      <i/>
      <sz val="10"/>
      <color theme="4" tint="-0.499984740745262"/>
      <name val="Arial"/>
      <family val="2"/>
    </font>
    <font>
      <b/>
      <sz val="10"/>
      <color theme="0" tint="-4.9989318521683403E-2"/>
      <name val="Calibri"/>
      <family val="2"/>
      <scheme val="minor"/>
    </font>
    <font>
      <b/>
      <sz val="14"/>
      <name val="Arial"/>
      <family val="2"/>
    </font>
    <font>
      <i/>
      <sz val="8"/>
      <name val="Arial"/>
      <family val="2"/>
    </font>
    <font>
      <sz val="11"/>
      <color theme="0" tint="-4.9989318521683403E-2"/>
      <name val="Arial"/>
      <family val="2"/>
    </font>
    <font>
      <b/>
      <i/>
      <sz val="11"/>
      <color theme="0" tint="-4.9989318521683403E-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8BB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37" fillId="0" borderId="0" applyFont="0" applyFill="0" applyBorder="0" applyAlignment="0" applyProtection="0"/>
  </cellStyleXfs>
  <cellXfs count="117">
    <xf numFmtId="0" fontId="0" fillId="0" borderId="0" xfId="0"/>
    <xf numFmtId="164" fontId="7" fillId="8" borderId="1" xfId="0" applyNumberFormat="1" applyFont="1" applyFill="1" applyBorder="1" applyAlignment="1">
      <alignment horizontal="center" vertical="center"/>
    </xf>
    <xf numFmtId="49" fontId="3" fillId="5" borderId="0" xfId="1" applyNumberFormat="1" applyFont="1" applyFill="1" applyBorder="1" applyAlignment="1" applyProtection="1">
      <alignment vertical="center"/>
      <protection locked="0"/>
    </xf>
    <xf numFmtId="2" fontId="19" fillId="5" borderId="5" xfId="1" applyNumberFormat="1" applyFont="1" applyFill="1" applyBorder="1" applyAlignment="1" applyProtection="1">
      <alignment vertical="center"/>
      <protection locked="0"/>
    </xf>
    <xf numFmtId="17" fontId="20" fillId="3" borderId="1" xfId="0" applyNumberFormat="1" applyFont="1" applyFill="1" applyBorder="1" applyAlignment="1" applyProtection="1">
      <alignment horizontal="center" vertical="center"/>
      <protection locked="0"/>
    </xf>
    <xf numFmtId="1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2" fontId="7" fillId="5" borderId="4" xfId="0" applyNumberFormat="1" applyFont="1" applyFill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2" fontId="14" fillId="5" borderId="4" xfId="0" applyNumberFormat="1" applyFont="1" applyFill="1" applyBorder="1" applyAlignment="1" applyProtection="1">
      <alignment horizontal="center" vertical="center"/>
      <protection locked="0"/>
    </xf>
    <xf numFmtId="2" fontId="14" fillId="5" borderId="6" xfId="0" applyNumberFormat="1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left" vertical="center"/>
      <protection locked="0"/>
    </xf>
    <xf numFmtId="2" fontId="7" fillId="5" borderId="0" xfId="0" applyNumberFormat="1" applyFont="1" applyFill="1" applyAlignment="1" applyProtection="1">
      <alignment horizontal="center" vertical="center"/>
      <protection locked="0"/>
    </xf>
    <xf numFmtId="164" fontId="7" fillId="5" borderId="0" xfId="0" applyNumberFormat="1" applyFont="1" applyFill="1" applyAlignment="1" applyProtection="1">
      <alignment horizontal="center" vertical="center"/>
      <protection locked="0"/>
    </xf>
    <xf numFmtId="0" fontId="10" fillId="5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3" fillId="5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2" fillId="5" borderId="0" xfId="0" applyFont="1" applyFill="1" applyProtection="1"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1" fillId="9" borderId="0" xfId="0" applyFont="1" applyFill="1" applyProtection="1">
      <protection locked="0"/>
    </xf>
    <xf numFmtId="0" fontId="17" fillId="9" borderId="0" xfId="0" applyFont="1" applyFill="1" applyProtection="1">
      <protection locked="0"/>
    </xf>
    <xf numFmtId="0" fontId="26" fillId="9" borderId="0" xfId="0" applyFont="1" applyFill="1" applyProtection="1">
      <protection locked="0"/>
    </xf>
    <xf numFmtId="165" fontId="7" fillId="7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9" fillId="5" borderId="0" xfId="0" applyFont="1" applyFill="1" applyAlignment="1" applyProtection="1">
      <alignment horizontal="left"/>
      <protection locked="0"/>
    </xf>
    <xf numFmtId="10" fontId="7" fillId="8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165" fontId="7" fillId="8" borderId="1" xfId="0" applyNumberFormat="1" applyFont="1" applyFill="1" applyBorder="1" applyAlignment="1">
      <alignment horizontal="center" vertical="center"/>
    </xf>
    <xf numFmtId="166" fontId="7" fillId="8" borderId="1" xfId="0" applyNumberFormat="1" applyFont="1" applyFill="1" applyBorder="1" applyAlignment="1">
      <alignment horizontal="center" vertical="center"/>
    </xf>
    <xf numFmtId="166" fontId="7" fillId="5" borderId="0" xfId="0" applyNumberFormat="1" applyFont="1" applyFill="1" applyAlignment="1" applyProtection="1">
      <alignment horizontal="center" vertical="center"/>
      <protection locked="0"/>
    </xf>
    <xf numFmtId="166" fontId="0" fillId="5" borderId="0" xfId="0" applyNumberFormat="1" applyFill="1" applyProtection="1"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5" fillId="8" borderId="1" xfId="0" applyNumberFormat="1" applyFont="1" applyFill="1" applyBorder="1" applyAlignment="1">
      <alignment horizontal="center" vertical="center"/>
    </xf>
    <xf numFmtId="166" fontId="5" fillId="5" borderId="0" xfId="0" applyNumberFormat="1" applyFont="1" applyFill="1" applyAlignment="1" applyProtection="1">
      <alignment horizontal="center" vertical="center"/>
      <protection locked="0"/>
    </xf>
    <xf numFmtId="166" fontId="10" fillId="5" borderId="0" xfId="0" applyNumberFormat="1" applyFont="1" applyFill="1" applyProtection="1">
      <protection locked="0"/>
    </xf>
    <xf numFmtId="166" fontId="8" fillId="5" borderId="0" xfId="0" applyNumberFormat="1" applyFont="1" applyFill="1" applyAlignment="1" applyProtection="1">
      <alignment horizontal="left"/>
      <protection locked="0"/>
    </xf>
    <xf numFmtId="166" fontId="7" fillId="10" borderId="1" xfId="0" applyNumberFormat="1" applyFont="1" applyFill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10" fontId="0" fillId="5" borderId="0" xfId="0" applyNumberFormat="1" applyFill="1" applyProtection="1">
      <protection locked="0"/>
    </xf>
    <xf numFmtId="0" fontId="32" fillId="5" borderId="0" xfId="0" applyFont="1" applyFill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8" fillId="5" borderId="0" xfId="0" applyFont="1" applyFill="1" applyProtection="1">
      <protection locked="0"/>
    </xf>
    <xf numFmtId="0" fontId="15" fillId="5" borderId="2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6" fontId="0" fillId="5" borderId="0" xfId="0" applyNumberFormat="1" applyFill="1"/>
    <xf numFmtId="0" fontId="6" fillId="5" borderId="0" xfId="0" applyFont="1" applyFill="1" applyAlignment="1">
      <alignment vertical="center"/>
    </xf>
    <xf numFmtId="37" fontId="7" fillId="8" borderId="1" xfId="2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0" xfId="0" applyFont="1" applyFill="1" applyProtection="1">
      <protection locked="0"/>
    </xf>
    <xf numFmtId="166" fontId="1" fillId="5" borderId="0" xfId="0" applyNumberFormat="1" applyFont="1" applyFill="1" applyProtection="1">
      <protection locked="0"/>
    </xf>
    <xf numFmtId="0" fontId="1" fillId="5" borderId="0" xfId="0" applyFont="1" applyFill="1"/>
    <xf numFmtId="0" fontId="25" fillId="13" borderId="0" xfId="0" applyFont="1" applyFill="1" applyAlignment="1" applyProtection="1">
      <alignment horizontal="left"/>
      <protection locked="0"/>
    </xf>
    <xf numFmtId="0" fontId="17" fillId="13" borderId="0" xfId="0" applyFont="1" applyFill="1" applyProtection="1">
      <protection locked="0"/>
    </xf>
    <xf numFmtId="164" fontId="17" fillId="13" borderId="8" xfId="0" applyNumberFormat="1" applyFont="1" applyFill="1" applyBorder="1" applyAlignment="1">
      <alignment horizontal="center" vertical="center"/>
    </xf>
    <xf numFmtId="164" fontId="25" fillId="13" borderId="0" xfId="0" applyNumberFormat="1" applyFont="1" applyFill="1" applyAlignment="1" applyProtection="1">
      <alignment horizontal="center" vertical="center"/>
      <protection locked="0"/>
    </xf>
    <xf numFmtId="0" fontId="30" fillId="13" borderId="0" xfId="0" applyFont="1" applyFill="1" applyProtection="1">
      <protection locked="0"/>
    </xf>
    <xf numFmtId="0" fontId="26" fillId="13" borderId="0" xfId="0" applyFont="1" applyFill="1" applyProtection="1">
      <protection locked="0"/>
    </xf>
    <xf numFmtId="10" fontId="17" fillId="13" borderId="8" xfId="0" applyNumberFormat="1" applyFont="1" applyFill="1" applyBorder="1" applyAlignment="1">
      <alignment horizontal="center" vertical="center"/>
    </xf>
    <xf numFmtId="0" fontId="21" fillId="13" borderId="0" xfId="0" applyFont="1" applyFill="1" applyProtection="1">
      <protection locked="0"/>
    </xf>
    <xf numFmtId="0" fontId="23" fillId="5" borderId="0" xfId="0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2" fillId="6" borderId="0" xfId="0" applyFont="1" applyFill="1" applyAlignment="1">
      <alignment horizontal="center" vertical="center"/>
    </xf>
    <xf numFmtId="0" fontId="28" fillId="5" borderId="0" xfId="0" quotePrefix="1" applyFont="1" applyFill="1" applyAlignment="1" applyProtection="1">
      <alignment horizontal="left"/>
      <protection locked="0"/>
    </xf>
    <xf numFmtId="0" fontId="28" fillId="5" borderId="0" xfId="0" applyFont="1" applyFill="1" applyAlignment="1" applyProtection="1">
      <alignment horizontal="left"/>
      <protection locked="0"/>
    </xf>
    <xf numFmtId="0" fontId="34" fillId="12" borderId="0" xfId="0" applyFont="1" applyFill="1" applyAlignment="1">
      <alignment horizontal="center"/>
    </xf>
    <xf numFmtId="0" fontId="8" fillId="5" borderId="0" xfId="0" applyFont="1" applyFill="1" applyAlignment="1" applyProtection="1">
      <alignment horizontal="left"/>
      <protection locked="0"/>
    </xf>
    <xf numFmtId="0" fontId="16" fillId="5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17" fillId="6" borderId="0" xfId="0" applyFont="1" applyFill="1" applyAlignment="1">
      <alignment horizontal="center"/>
    </xf>
    <xf numFmtId="0" fontId="25" fillId="13" borderId="0" xfId="0" applyFont="1" applyFill="1" applyAlignment="1" applyProtection="1">
      <alignment horizontal="left"/>
      <protection locked="0"/>
    </xf>
    <xf numFmtId="0" fontId="27" fillId="13" borderId="0" xfId="0" quotePrefix="1" applyFont="1" applyFill="1" applyAlignment="1" applyProtection="1">
      <alignment horizontal="left"/>
      <protection locked="0"/>
    </xf>
    <xf numFmtId="0" fontId="27" fillId="13" borderId="0" xfId="0" applyFont="1" applyFill="1" applyAlignment="1" applyProtection="1">
      <alignment horizontal="left"/>
      <protection locked="0"/>
    </xf>
    <xf numFmtId="0" fontId="17" fillId="6" borderId="0" xfId="0" applyFont="1" applyFill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left"/>
      <protection locked="0"/>
    </xf>
    <xf numFmtId="0" fontId="17" fillId="6" borderId="0" xfId="0" applyFont="1" applyFill="1" applyAlignment="1" applyProtection="1">
      <alignment horizontal="left"/>
      <protection locked="0"/>
    </xf>
    <xf numFmtId="2" fontId="3" fillId="13" borderId="0" xfId="1" applyNumberFormat="1" applyFont="1" applyFill="1" applyBorder="1" applyAlignment="1" applyProtection="1">
      <alignment horizontal="center" vertical="center"/>
    </xf>
    <xf numFmtId="0" fontId="17" fillId="13" borderId="0" xfId="0" applyFont="1" applyFill="1" applyAlignment="1" applyProtection="1">
      <alignment horizontal="left" vertical="center"/>
      <protection locked="0"/>
    </xf>
    <xf numFmtId="0" fontId="29" fillId="14" borderId="0" xfId="0" applyFont="1" applyFill="1" applyAlignment="1" applyProtection="1">
      <alignment horizontal="center" vertical="center"/>
      <protection locked="0"/>
    </xf>
    <xf numFmtId="2" fontId="31" fillId="11" borderId="2" xfId="1" applyNumberFormat="1" applyFont="1" applyFill="1" applyBorder="1" applyAlignment="1" applyProtection="1">
      <alignment horizontal="left" vertical="center"/>
      <protection locked="0"/>
    </xf>
    <xf numFmtId="2" fontId="31" fillId="11" borderId="7" xfId="1" applyNumberFormat="1" applyFont="1" applyFill="1" applyBorder="1" applyAlignment="1" applyProtection="1">
      <alignment horizontal="left" vertical="center"/>
      <protection locked="0"/>
    </xf>
    <xf numFmtId="2" fontId="31" fillId="11" borderId="3" xfId="1" applyNumberFormat="1" applyFont="1" applyFill="1" applyBorder="1" applyAlignment="1" applyProtection="1">
      <alignment horizontal="left" vertical="center"/>
      <protection locked="0"/>
    </xf>
    <xf numFmtId="0" fontId="12" fillId="6" borderId="0" xfId="0" applyFont="1" applyFill="1" applyAlignment="1">
      <alignment horizontal="center"/>
    </xf>
    <xf numFmtId="2" fontId="19" fillId="13" borderId="0" xfId="1" applyNumberFormat="1" applyFont="1" applyFill="1" applyBorder="1" applyAlignment="1" applyProtection="1">
      <alignment horizontal="left" vertical="center"/>
    </xf>
    <xf numFmtId="0" fontId="18" fillId="13" borderId="0" xfId="0" applyFont="1" applyFill="1" applyAlignment="1" applyProtection="1">
      <alignment horizontal="center" vertical="center"/>
      <protection locked="0"/>
    </xf>
    <xf numFmtId="0" fontId="18" fillId="13" borderId="5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8" fillId="13" borderId="0" xfId="0" applyFont="1" applyFill="1" applyAlignment="1">
      <alignment horizontal="left" vertical="center"/>
    </xf>
    <xf numFmtId="0" fontId="15" fillId="5" borderId="7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vertical="center" wrapText="1"/>
    </xf>
    <xf numFmtId="0" fontId="7" fillId="11" borderId="3" xfId="0" applyFont="1" applyFill="1" applyBorder="1" applyAlignment="1" applyProtection="1">
      <alignment vertical="center"/>
      <protection locked="0"/>
    </xf>
    <xf numFmtId="0" fontId="7" fillId="11" borderId="3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/>
      <protection locked="0"/>
    </xf>
    <xf numFmtId="0" fontId="12" fillId="5" borderId="0" xfId="0" applyFont="1" applyFill="1" applyAlignment="1" applyProtection="1">
      <alignment horizontal="left"/>
      <protection locked="0"/>
    </xf>
    <xf numFmtId="0" fontId="15" fillId="5" borderId="2" xfId="0" applyFont="1" applyFill="1" applyBorder="1" applyAlignment="1">
      <alignment horizontal="left" vertical="center" wrapText="1"/>
    </xf>
    <xf numFmtId="0" fontId="21" fillId="9" borderId="0" xfId="0" applyFont="1" applyFill="1" applyAlignment="1" applyProtection="1">
      <alignment horizontal="left"/>
      <protection locked="0"/>
    </xf>
    <xf numFmtId="0" fontId="30" fillId="13" borderId="0" xfId="0" applyFont="1" applyFill="1" applyAlignment="1" applyProtection="1">
      <alignment horizontal="left"/>
      <protection locked="0"/>
    </xf>
    <xf numFmtId="10" fontId="0" fillId="5" borderId="0" xfId="0" applyNumberForma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11" borderId="9" xfId="0" applyFont="1" applyFill="1" applyBorder="1" applyAlignment="1" applyProtection="1">
      <alignment horizontal="left" vertical="center"/>
      <protection locked="0"/>
    </xf>
    <xf numFmtId="0" fontId="7" fillId="11" borderId="6" xfId="0" applyFont="1" applyFill="1" applyBorder="1" applyAlignment="1" applyProtection="1">
      <alignment horizontal="left" vertical="center"/>
      <protection locked="0"/>
    </xf>
    <xf numFmtId="0" fontId="7" fillId="11" borderId="10" xfId="0" applyFont="1" applyFill="1" applyBorder="1" applyAlignment="1" applyProtection="1">
      <alignment horizontal="left" vertical="center"/>
      <protection locked="0"/>
    </xf>
    <xf numFmtId="0" fontId="7" fillId="11" borderId="9" xfId="0" quotePrefix="1" applyFont="1" applyFill="1" applyBorder="1" applyAlignment="1" applyProtection="1">
      <alignment horizontal="left" vertical="center"/>
      <protection locked="0"/>
    </xf>
    <xf numFmtId="0" fontId="7" fillId="11" borderId="6" xfId="0" quotePrefix="1" applyFont="1" applyFill="1" applyBorder="1" applyAlignment="1" applyProtection="1">
      <alignment horizontal="left" vertical="center"/>
      <protection locked="0"/>
    </xf>
    <xf numFmtId="0" fontId="7" fillId="11" borderId="10" xfId="0" quotePrefix="1" applyFont="1" applyFill="1" applyBorder="1" applyAlignment="1" applyProtection="1">
      <alignment horizontal="left" vertical="center"/>
      <protection locked="0"/>
    </xf>
    <xf numFmtId="0" fontId="7" fillId="11" borderId="11" xfId="0" applyFont="1" applyFill="1" applyBorder="1" applyAlignment="1" applyProtection="1">
      <alignment horizontal="left" vertical="center"/>
      <protection locked="0"/>
    </xf>
    <xf numFmtId="0" fontId="7" fillId="11" borderId="12" xfId="0" applyFont="1" applyFill="1" applyBorder="1" applyAlignment="1" applyProtection="1">
      <alignment horizontal="left" vertical="center"/>
      <protection locked="0"/>
    </xf>
  </cellXfs>
  <cellStyles count="3">
    <cellStyle name="60% - Accent5" xfId="1" builtinId="48"/>
    <cellStyle name="Comma" xfId="2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95A80D17-DFF4-4B70-B44C-5D7265334F89}"/>
  </tableStyles>
  <colors>
    <mruColors>
      <color rgb="FF18BB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ntraltas.co.nz/assets/Planning-and-Collaboration/Primary-Care/Fees-Review/DHBSS-co-payment-adjustment-template-OPTION-A-New-Age-Bands-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 Split"/>
      <sheetName val="Annual Statement Summary"/>
      <sheetName val="Co-payment Template"/>
      <sheetName val="Capitation 2009-10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144"/>
  <sheetViews>
    <sheetView tabSelected="1" zoomScale="115" zoomScaleNormal="115" zoomScaleSheetLayoutView="100" workbookViewId="0">
      <pane ySplit="12" topLeftCell="A13" activePane="bottomLeft" state="frozen"/>
      <selection pane="bottomLeft" activeCell="AB24" sqref="AB24"/>
    </sheetView>
  </sheetViews>
  <sheetFormatPr defaultColWidth="9.1796875" defaultRowHeight="14" x14ac:dyDescent="0.3"/>
  <cols>
    <col min="1" max="1" width="0.54296875" style="7" customWidth="1"/>
    <col min="2" max="2" width="0.453125" style="7" customWidth="1"/>
    <col min="3" max="3" width="10.7265625" style="108" customWidth="1"/>
    <col min="4" max="4" width="12.1796875" style="7" customWidth="1"/>
    <col min="5" max="5" width="8.90625" style="7" customWidth="1"/>
    <col min="6" max="6" width="0.26953125" style="7" hidden="1" customWidth="1"/>
    <col min="7" max="7" width="11.54296875" style="7" customWidth="1"/>
    <col min="8" max="10" width="14.81640625" style="7" customWidth="1"/>
    <col min="11" max="11" width="0.26953125" style="7" customWidth="1"/>
    <col min="12" max="15" width="14.81640625" style="7" customWidth="1"/>
    <col min="16" max="16" width="0.26953125" style="7" customWidth="1"/>
    <col min="17" max="20" width="14.81640625" style="7" customWidth="1"/>
    <col min="21" max="21" width="0.26953125" style="7" customWidth="1"/>
    <col min="22" max="16384" width="9.1796875" style="7"/>
  </cols>
  <sheetData>
    <row r="1" spans="2:23" ht="20" x14ac:dyDescent="0.3">
      <c r="B1" s="6"/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6"/>
      <c r="V1" s="55"/>
      <c r="W1" s="55"/>
    </row>
    <row r="2" spans="2:23" ht="2.25" customHeight="1" x14ac:dyDescent="0.35">
      <c r="B2" s="9"/>
      <c r="C2" s="101"/>
      <c r="D2" s="9"/>
      <c r="E2" s="9"/>
      <c r="F2" s="9"/>
      <c r="G2" s="9"/>
      <c r="H2" s="9"/>
      <c r="I2" s="9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9"/>
      <c r="V2" s="55"/>
      <c r="W2" s="55"/>
    </row>
    <row r="3" spans="2:23" ht="20" x14ac:dyDescent="0.3">
      <c r="B3" s="6"/>
      <c r="C3" s="92" t="s">
        <v>1</v>
      </c>
      <c r="D3" s="92"/>
      <c r="E3" s="92"/>
      <c r="F3" s="3"/>
      <c r="G3" s="88"/>
      <c r="H3" s="89"/>
      <c r="I3" s="89"/>
      <c r="J3" s="89"/>
      <c r="K3" s="89"/>
      <c r="L3" s="89"/>
      <c r="M3" s="89"/>
      <c r="N3" s="89"/>
      <c r="O3" s="90"/>
      <c r="P3" s="2"/>
      <c r="Q3" s="2"/>
      <c r="R3" s="2"/>
      <c r="S3" s="2"/>
      <c r="T3" s="2"/>
      <c r="U3" s="6"/>
      <c r="V3" s="8"/>
      <c r="W3" s="55"/>
    </row>
    <row r="4" spans="2:23" ht="2.25" customHeight="1" x14ac:dyDescent="0.35">
      <c r="B4" s="9"/>
      <c r="C4" s="101"/>
      <c r="D4" s="9"/>
      <c r="E4" s="9"/>
      <c r="F4" s="9"/>
      <c r="G4" s="9"/>
      <c r="H4" s="9"/>
      <c r="I4" s="9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9"/>
      <c r="V4" s="55"/>
      <c r="W4" s="55"/>
    </row>
    <row r="5" spans="2:23" s="8" customFormat="1" ht="16.5" customHeight="1" x14ac:dyDescent="0.35">
      <c r="B5" s="6"/>
      <c r="C5" s="96" t="s">
        <v>2</v>
      </c>
      <c r="D5" s="96"/>
      <c r="E5" s="96"/>
      <c r="F5" s="6"/>
      <c r="G5" s="4">
        <v>45870</v>
      </c>
      <c r="H5" s="6"/>
      <c r="I5" s="6"/>
      <c r="J5" s="6"/>
      <c r="K5" s="6"/>
      <c r="L5" s="93" t="s">
        <v>3</v>
      </c>
      <c r="M5" s="93"/>
      <c r="N5" s="94"/>
      <c r="O5" s="5">
        <v>0</v>
      </c>
      <c r="P5" s="6"/>
      <c r="Q5" s="6"/>
      <c r="R5" s="6"/>
      <c r="S5" s="87" t="s">
        <v>4</v>
      </c>
      <c r="T5" s="87"/>
      <c r="U5" s="6"/>
    </row>
    <row r="6" spans="2:23" ht="2.25" customHeight="1" x14ac:dyDescent="0.35">
      <c r="B6" s="9"/>
      <c r="C6" s="101"/>
      <c r="D6" s="9"/>
      <c r="E6" s="9"/>
      <c r="F6" s="9"/>
      <c r="G6" s="9"/>
      <c r="H6" s="9"/>
      <c r="I6" s="9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9"/>
      <c r="V6" s="55"/>
      <c r="W6" s="55"/>
    </row>
    <row r="7" spans="2:23" ht="15.5" x14ac:dyDescent="0.35">
      <c r="B7" s="9"/>
      <c r="C7" s="95"/>
      <c r="D7" s="95"/>
      <c r="E7" s="95"/>
      <c r="F7" s="9"/>
      <c r="G7" s="91" t="str">
        <f>"FY "&amp;YEAR($G$5)-1&amp;" (Actual as per tax return)"</f>
        <v>FY 2024 (Actual as per tax return)</v>
      </c>
      <c r="H7" s="91"/>
      <c r="I7" s="91"/>
      <c r="J7" s="91"/>
      <c r="K7" s="9"/>
      <c r="L7" s="71" t="str">
        <f>"FY "&amp;YEAR($G$5)&amp;" (Actual "&amp;(O5)&amp;" months &amp; forecast "&amp;(12-O5)&amp;" months)"</f>
        <v>FY 2025 (Actual 0 months &amp; forecast 12 months)</v>
      </c>
      <c r="M7" s="71"/>
      <c r="N7" s="71"/>
      <c r="O7" s="71"/>
      <c r="P7" s="9"/>
      <c r="Q7" s="71" t="str">
        <f>"FY "&amp;YEAR($G$5)+1&amp;" (Forecast 12 months)"</f>
        <v>FY 2026 (Forecast 12 months)</v>
      </c>
      <c r="R7" s="71"/>
      <c r="S7" s="71"/>
      <c r="T7" s="71"/>
      <c r="U7" s="9"/>
      <c r="V7" s="55"/>
      <c r="W7" s="55"/>
    </row>
    <row r="8" spans="2:23" ht="15.5" x14ac:dyDescent="0.35">
      <c r="B8" s="9"/>
      <c r="C8" s="102"/>
      <c r="D8" s="48"/>
      <c r="E8" s="48"/>
      <c r="F8" s="9"/>
      <c r="G8" s="78" t="s">
        <v>5</v>
      </c>
      <c r="H8" s="78"/>
      <c r="I8" s="78"/>
      <c r="J8" s="78"/>
      <c r="K8" s="9"/>
      <c r="L8" s="71"/>
      <c r="M8" s="71"/>
      <c r="N8" s="71"/>
      <c r="O8" s="71"/>
      <c r="P8" s="9"/>
      <c r="Q8" s="71"/>
      <c r="R8" s="71"/>
      <c r="S8" s="71"/>
      <c r="T8" s="71"/>
      <c r="U8" s="9"/>
      <c r="V8" s="55"/>
      <c r="W8" s="55"/>
    </row>
    <row r="9" spans="2:23" ht="2.25" customHeight="1" x14ac:dyDescent="0.35">
      <c r="B9" s="9"/>
      <c r="C9" s="101"/>
      <c r="D9" s="9"/>
      <c r="E9" s="9"/>
      <c r="F9" s="9"/>
      <c r="G9" s="9"/>
      <c r="H9" s="9"/>
      <c r="I9" s="9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9"/>
      <c r="V9" s="55"/>
      <c r="W9" s="55"/>
    </row>
    <row r="10" spans="2:23" ht="14.5" x14ac:dyDescent="0.35">
      <c r="B10" s="9"/>
      <c r="C10" s="74" t="s">
        <v>89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55"/>
      <c r="W10" s="55"/>
    </row>
    <row r="11" spans="2:23" ht="2.25" customHeight="1" x14ac:dyDescent="0.35">
      <c r="B11" s="9"/>
      <c r="C11" s="101"/>
      <c r="D11" s="9"/>
      <c r="E11" s="9"/>
      <c r="F11" s="9"/>
      <c r="G11" s="9"/>
      <c r="H11" s="9"/>
      <c r="I11" s="9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9"/>
      <c r="V11" s="55"/>
      <c r="W11" s="55"/>
    </row>
    <row r="12" spans="2:23" ht="54" customHeight="1" x14ac:dyDescent="0.35">
      <c r="B12" s="9"/>
      <c r="C12" s="103" t="s">
        <v>87</v>
      </c>
      <c r="D12" s="97" t="s">
        <v>74</v>
      </c>
      <c r="E12" s="98" t="s">
        <v>88</v>
      </c>
      <c r="F12" s="10"/>
      <c r="G12" s="50" t="s">
        <v>6</v>
      </c>
      <c r="H12" s="51" t="s">
        <v>7</v>
      </c>
      <c r="I12" s="51" t="s">
        <v>8</v>
      </c>
      <c r="J12" s="51" t="s">
        <v>9</v>
      </c>
      <c r="K12" s="11"/>
      <c r="L12" s="50" t="s">
        <v>6</v>
      </c>
      <c r="M12" s="51" t="s">
        <v>7</v>
      </c>
      <c r="N12" s="51" t="s">
        <v>8</v>
      </c>
      <c r="O12" s="51" t="s">
        <v>9</v>
      </c>
      <c r="P12" s="11"/>
      <c r="Q12" s="50" t="s">
        <v>10</v>
      </c>
      <c r="R12" s="51" t="s">
        <v>7</v>
      </c>
      <c r="S12" s="51" t="s">
        <v>11</v>
      </c>
      <c r="T12" s="51" t="s">
        <v>9</v>
      </c>
      <c r="U12" s="9"/>
      <c r="V12" s="55"/>
      <c r="W12" s="55"/>
    </row>
    <row r="13" spans="2:23" ht="14.5" x14ac:dyDescent="0.35">
      <c r="B13" s="9"/>
      <c r="C13" s="109" t="s">
        <v>75</v>
      </c>
      <c r="D13" s="115" t="s">
        <v>76</v>
      </c>
      <c r="E13" s="99" t="s">
        <v>78</v>
      </c>
      <c r="F13" s="12"/>
      <c r="G13" s="34"/>
      <c r="H13" s="34"/>
      <c r="I13" s="29"/>
      <c r="J13" s="13"/>
      <c r="K13" s="12"/>
      <c r="L13" s="34"/>
      <c r="M13" s="34"/>
      <c r="N13" s="29"/>
      <c r="O13" s="28">
        <f t="shared" ref="O13:O44" si="0">J13</f>
        <v>0</v>
      </c>
      <c r="P13" s="14"/>
      <c r="Q13" s="34"/>
      <c r="R13" s="34"/>
      <c r="S13" s="29"/>
      <c r="T13" s="28">
        <f t="shared" ref="T13:T44" si="1">O13</f>
        <v>0</v>
      </c>
      <c r="U13" s="15"/>
      <c r="V13" s="55"/>
      <c r="W13" s="56"/>
    </row>
    <row r="14" spans="2:23" ht="14.5" x14ac:dyDescent="0.35">
      <c r="B14" s="9"/>
      <c r="C14" s="110"/>
      <c r="D14" s="116"/>
      <c r="E14" s="99" t="s">
        <v>79</v>
      </c>
      <c r="F14" s="12"/>
      <c r="G14" s="34"/>
      <c r="H14" s="34"/>
      <c r="I14" s="29"/>
      <c r="J14" s="13"/>
      <c r="K14" s="12"/>
      <c r="L14" s="34"/>
      <c r="M14" s="34"/>
      <c r="N14" s="29"/>
      <c r="O14" s="28">
        <f t="shared" si="0"/>
        <v>0</v>
      </c>
      <c r="P14" s="14"/>
      <c r="Q14" s="34"/>
      <c r="R14" s="34"/>
      <c r="S14" s="29"/>
      <c r="T14" s="28">
        <f t="shared" si="1"/>
        <v>0</v>
      </c>
      <c r="U14" s="15"/>
      <c r="V14" s="55"/>
      <c r="W14" s="56"/>
    </row>
    <row r="15" spans="2:23" ht="14.5" x14ac:dyDescent="0.35">
      <c r="B15" s="9"/>
      <c r="C15" s="110"/>
      <c r="D15" s="115" t="s">
        <v>77</v>
      </c>
      <c r="E15" s="100" t="s">
        <v>78</v>
      </c>
      <c r="F15" s="12"/>
      <c r="G15" s="34"/>
      <c r="H15" s="34"/>
      <c r="I15" s="29"/>
      <c r="J15" s="13"/>
      <c r="K15" s="12"/>
      <c r="L15" s="34"/>
      <c r="M15" s="34"/>
      <c r="N15" s="29"/>
      <c r="O15" s="28">
        <f t="shared" si="0"/>
        <v>0</v>
      </c>
      <c r="P15" s="14"/>
      <c r="Q15" s="34"/>
      <c r="R15" s="34"/>
      <c r="S15" s="29"/>
      <c r="T15" s="28">
        <f t="shared" si="1"/>
        <v>0</v>
      </c>
      <c r="U15" s="15"/>
      <c r="V15" s="55"/>
      <c r="W15" s="56"/>
    </row>
    <row r="16" spans="2:23" ht="14.5" x14ac:dyDescent="0.35">
      <c r="B16" s="9"/>
      <c r="C16" s="111"/>
      <c r="D16" s="116"/>
      <c r="E16" s="100" t="s">
        <v>79</v>
      </c>
      <c r="F16" s="12"/>
      <c r="G16" s="34"/>
      <c r="H16" s="34"/>
      <c r="I16" s="29"/>
      <c r="J16" s="13"/>
      <c r="K16" s="12"/>
      <c r="L16" s="34"/>
      <c r="M16" s="34"/>
      <c r="N16" s="29"/>
      <c r="O16" s="28">
        <f t="shared" si="0"/>
        <v>0</v>
      </c>
      <c r="P16" s="14"/>
      <c r="Q16" s="34"/>
      <c r="R16" s="34"/>
      <c r="S16" s="29"/>
      <c r="T16" s="28">
        <f t="shared" si="1"/>
        <v>0</v>
      </c>
      <c r="U16" s="15"/>
      <c r="V16" s="55"/>
      <c r="W16" s="56"/>
    </row>
    <row r="17" spans="2:23" ht="14.5" x14ac:dyDescent="0.35">
      <c r="B17" s="9"/>
      <c r="C17" s="112" t="s">
        <v>80</v>
      </c>
      <c r="D17" s="115" t="s">
        <v>76</v>
      </c>
      <c r="E17" s="99" t="s">
        <v>78</v>
      </c>
      <c r="F17" s="12"/>
      <c r="G17" s="34"/>
      <c r="H17" s="34"/>
      <c r="I17" s="29"/>
      <c r="J17" s="13"/>
      <c r="K17" s="12"/>
      <c r="L17" s="34"/>
      <c r="M17" s="34"/>
      <c r="N17" s="29"/>
      <c r="O17" s="28">
        <f t="shared" si="0"/>
        <v>0</v>
      </c>
      <c r="P17" s="14"/>
      <c r="Q17" s="34"/>
      <c r="R17" s="34"/>
      <c r="S17" s="29"/>
      <c r="T17" s="28">
        <f t="shared" si="1"/>
        <v>0</v>
      </c>
      <c r="U17" s="15"/>
      <c r="V17" s="55"/>
      <c r="W17" s="56"/>
    </row>
    <row r="18" spans="2:23" ht="14.5" x14ac:dyDescent="0.35">
      <c r="B18" s="9"/>
      <c r="C18" s="113"/>
      <c r="D18" s="116"/>
      <c r="E18" s="99" t="s">
        <v>79</v>
      </c>
      <c r="F18" s="12"/>
      <c r="G18" s="34"/>
      <c r="H18" s="34"/>
      <c r="I18" s="29"/>
      <c r="J18" s="13"/>
      <c r="K18" s="12"/>
      <c r="L18" s="34"/>
      <c r="M18" s="34"/>
      <c r="N18" s="29"/>
      <c r="O18" s="28">
        <f t="shared" si="0"/>
        <v>0</v>
      </c>
      <c r="P18" s="14"/>
      <c r="Q18" s="34"/>
      <c r="R18" s="34"/>
      <c r="S18" s="29"/>
      <c r="T18" s="28">
        <f t="shared" si="1"/>
        <v>0</v>
      </c>
      <c r="U18" s="15"/>
      <c r="V18" s="55"/>
      <c r="W18" s="56"/>
    </row>
    <row r="19" spans="2:23" ht="14.5" x14ac:dyDescent="0.35">
      <c r="B19" s="9"/>
      <c r="C19" s="113"/>
      <c r="D19" s="115" t="s">
        <v>77</v>
      </c>
      <c r="E19" s="100" t="s">
        <v>78</v>
      </c>
      <c r="F19" s="12"/>
      <c r="G19" s="34"/>
      <c r="H19" s="34"/>
      <c r="I19" s="29"/>
      <c r="J19" s="13"/>
      <c r="K19" s="12"/>
      <c r="L19" s="34"/>
      <c r="M19" s="34"/>
      <c r="N19" s="29"/>
      <c r="O19" s="28">
        <f t="shared" si="0"/>
        <v>0</v>
      </c>
      <c r="P19" s="14"/>
      <c r="Q19" s="34"/>
      <c r="R19" s="34"/>
      <c r="S19" s="29"/>
      <c r="T19" s="28">
        <f t="shared" si="1"/>
        <v>0</v>
      </c>
      <c r="U19" s="15"/>
      <c r="V19" s="55"/>
      <c r="W19" s="56"/>
    </row>
    <row r="20" spans="2:23" ht="14.5" x14ac:dyDescent="0.35">
      <c r="B20" s="9"/>
      <c r="C20" s="114"/>
      <c r="D20" s="116"/>
      <c r="E20" s="100" t="s">
        <v>79</v>
      </c>
      <c r="F20" s="12"/>
      <c r="G20" s="34"/>
      <c r="H20" s="34"/>
      <c r="I20" s="29"/>
      <c r="J20" s="13"/>
      <c r="K20" s="12"/>
      <c r="L20" s="34"/>
      <c r="M20" s="34"/>
      <c r="N20" s="29"/>
      <c r="O20" s="28">
        <f t="shared" si="0"/>
        <v>0</v>
      </c>
      <c r="P20" s="14"/>
      <c r="Q20" s="34"/>
      <c r="R20" s="34"/>
      <c r="S20" s="29"/>
      <c r="T20" s="28">
        <f t="shared" si="1"/>
        <v>0</v>
      </c>
      <c r="U20" s="15"/>
      <c r="V20" s="55"/>
      <c r="W20" s="56"/>
    </row>
    <row r="21" spans="2:23" ht="14.5" x14ac:dyDescent="0.35">
      <c r="B21" s="9"/>
      <c r="C21" s="112" t="s">
        <v>81</v>
      </c>
      <c r="D21" s="115" t="s">
        <v>76</v>
      </c>
      <c r="E21" s="99" t="s">
        <v>78</v>
      </c>
      <c r="F21" s="12"/>
      <c r="G21" s="34"/>
      <c r="H21" s="34"/>
      <c r="I21" s="29"/>
      <c r="J21" s="13"/>
      <c r="K21" s="12"/>
      <c r="L21" s="34"/>
      <c r="M21" s="34"/>
      <c r="N21" s="29"/>
      <c r="O21" s="28">
        <f t="shared" si="0"/>
        <v>0</v>
      </c>
      <c r="P21" s="14"/>
      <c r="Q21" s="34"/>
      <c r="R21" s="34"/>
      <c r="S21" s="29"/>
      <c r="T21" s="28">
        <f t="shared" si="1"/>
        <v>0</v>
      </c>
      <c r="U21" s="15"/>
      <c r="V21" s="55"/>
      <c r="W21" s="56"/>
    </row>
    <row r="22" spans="2:23" ht="14.5" x14ac:dyDescent="0.35">
      <c r="B22" s="9"/>
      <c r="C22" s="113"/>
      <c r="D22" s="116"/>
      <c r="E22" s="99" t="s">
        <v>79</v>
      </c>
      <c r="F22" s="12"/>
      <c r="G22" s="34"/>
      <c r="H22" s="34"/>
      <c r="I22" s="29"/>
      <c r="J22" s="13"/>
      <c r="K22" s="12"/>
      <c r="L22" s="34"/>
      <c r="M22" s="34"/>
      <c r="N22" s="29"/>
      <c r="O22" s="28">
        <f t="shared" si="0"/>
        <v>0</v>
      </c>
      <c r="P22" s="14"/>
      <c r="Q22" s="34"/>
      <c r="R22" s="34"/>
      <c r="S22" s="29"/>
      <c r="T22" s="28">
        <f t="shared" si="1"/>
        <v>0</v>
      </c>
      <c r="U22" s="15"/>
      <c r="V22" s="55"/>
      <c r="W22" s="56"/>
    </row>
    <row r="23" spans="2:23" ht="14.5" x14ac:dyDescent="0.35">
      <c r="B23" s="9"/>
      <c r="C23" s="113"/>
      <c r="D23" s="115" t="s">
        <v>77</v>
      </c>
      <c r="E23" s="100" t="s">
        <v>78</v>
      </c>
      <c r="F23" s="12"/>
      <c r="G23" s="34"/>
      <c r="H23" s="34"/>
      <c r="I23" s="29"/>
      <c r="J23" s="13"/>
      <c r="K23" s="12"/>
      <c r="L23" s="34"/>
      <c r="M23" s="34"/>
      <c r="N23" s="29"/>
      <c r="O23" s="28">
        <f t="shared" si="0"/>
        <v>0</v>
      </c>
      <c r="P23" s="14"/>
      <c r="Q23" s="34"/>
      <c r="R23" s="34"/>
      <c r="S23" s="29"/>
      <c r="T23" s="28">
        <f t="shared" si="1"/>
        <v>0</v>
      </c>
      <c r="U23" s="15"/>
      <c r="V23" s="55"/>
      <c r="W23" s="56"/>
    </row>
    <row r="24" spans="2:23" ht="14.5" x14ac:dyDescent="0.35">
      <c r="B24" s="9"/>
      <c r="C24" s="114"/>
      <c r="D24" s="116"/>
      <c r="E24" s="100" t="s">
        <v>79</v>
      </c>
      <c r="F24" s="12"/>
      <c r="G24" s="34"/>
      <c r="H24" s="34"/>
      <c r="I24" s="29"/>
      <c r="J24" s="13"/>
      <c r="K24" s="12"/>
      <c r="L24" s="34"/>
      <c r="M24" s="34"/>
      <c r="N24" s="29"/>
      <c r="O24" s="28">
        <f t="shared" si="0"/>
        <v>0</v>
      </c>
      <c r="P24" s="14"/>
      <c r="Q24" s="34"/>
      <c r="R24" s="34"/>
      <c r="S24" s="29"/>
      <c r="T24" s="28">
        <f t="shared" si="1"/>
        <v>0</v>
      </c>
      <c r="U24" s="15"/>
      <c r="V24" s="55"/>
      <c r="W24" s="56"/>
    </row>
    <row r="25" spans="2:23" ht="14.5" x14ac:dyDescent="0.35">
      <c r="B25" s="9"/>
      <c r="C25" s="112" t="s">
        <v>82</v>
      </c>
      <c r="D25" s="115" t="s">
        <v>76</v>
      </c>
      <c r="E25" s="99" t="s">
        <v>78</v>
      </c>
      <c r="F25" s="12"/>
      <c r="G25" s="34"/>
      <c r="H25" s="34"/>
      <c r="I25" s="29"/>
      <c r="J25" s="13"/>
      <c r="K25" s="12"/>
      <c r="L25" s="34"/>
      <c r="M25" s="34"/>
      <c r="N25" s="29"/>
      <c r="O25" s="28">
        <f t="shared" si="0"/>
        <v>0</v>
      </c>
      <c r="P25" s="14"/>
      <c r="Q25" s="34"/>
      <c r="R25" s="34"/>
      <c r="S25" s="29"/>
      <c r="T25" s="28">
        <f t="shared" si="1"/>
        <v>0</v>
      </c>
      <c r="U25" s="15"/>
      <c r="V25" s="55"/>
      <c r="W25" s="56"/>
    </row>
    <row r="26" spans="2:23" ht="14.5" x14ac:dyDescent="0.35">
      <c r="B26" s="9"/>
      <c r="C26" s="113"/>
      <c r="D26" s="116"/>
      <c r="E26" s="99" t="s">
        <v>79</v>
      </c>
      <c r="F26" s="12"/>
      <c r="G26" s="34"/>
      <c r="H26" s="34"/>
      <c r="I26" s="29"/>
      <c r="J26" s="13"/>
      <c r="K26" s="12"/>
      <c r="L26" s="34"/>
      <c r="M26" s="34"/>
      <c r="N26" s="29"/>
      <c r="O26" s="28">
        <f t="shared" si="0"/>
        <v>0</v>
      </c>
      <c r="P26" s="14"/>
      <c r="Q26" s="34"/>
      <c r="R26" s="34"/>
      <c r="S26" s="29"/>
      <c r="T26" s="28">
        <f t="shared" si="1"/>
        <v>0</v>
      </c>
      <c r="U26" s="15"/>
      <c r="V26" s="55"/>
      <c r="W26" s="56"/>
    </row>
    <row r="27" spans="2:23" ht="14.5" x14ac:dyDescent="0.35">
      <c r="B27" s="9"/>
      <c r="C27" s="113"/>
      <c r="D27" s="115" t="s">
        <v>77</v>
      </c>
      <c r="E27" s="100" t="s">
        <v>78</v>
      </c>
      <c r="F27" s="12"/>
      <c r="G27" s="34"/>
      <c r="H27" s="34"/>
      <c r="I27" s="29"/>
      <c r="J27" s="13"/>
      <c r="K27" s="12"/>
      <c r="L27" s="34"/>
      <c r="M27" s="34"/>
      <c r="N27" s="29"/>
      <c r="O27" s="28">
        <f t="shared" si="0"/>
        <v>0</v>
      </c>
      <c r="P27" s="14"/>
      <c r="Q27" s="34"/>
      <c r="R27" s="34"/>
      <c r="S27" s="29"/>
      <c r="T27" s="28">
        <f t="shared" si="1"/>
        <v>0</v>
      </c>
      <c r="U27" s="15"/>
      <c r="V27" s="55"/>
      <c r="W27" s="56"/>
    </row>
    <row r="28" spans="2:23" ht="14.5" x14ac:dyDescent="0.35">
      <c r="B28" s="9"/>
      <c r="C28" s="114"/>
      <c r="D28" s="116"/>
      <c r="E28" s="100" t="s">
        <v>79</v>
      </c>
      <c r="F28" s="12"/>
      <c r="G28" s="34"/>
      <c r="H28" s="34"/>
      <c r="I28" s="29"/>
      <c r="J28" s="13"/>
      <c r="K28" s="12"/>
      <c r="L28" s="34"/>
      <c r="M28" s="34"/>
      <c r="N28" s="29"/>
      <c r="O28" s="28">
        <f t="shared" si="0"/>
        <v>0</v>
      </c>
      <c r="P28" s="14"/>
      <c r="Q28" s="34"/>
      <c r="R28" s="34"/>
      <c r="S28" s="29"/>
      <c r="T28" s="28">
        <f t="shared" si="1"/>
        <v>0</v>
      </c>
      <c r="U28" s="15"/>
      <c r="V28" s="55"/>
      <c r="W28" s="56"/>
    </row>
    <row r="29" spans="2:23" ht="14.5" x14ac:dyDescent="0.35">
      <c r="B29" s="9"/>
      <c r="C29" s="112" t="s">
        <v>83</v>
      </c>
      <c r="D29" s="115" t="s">
        <v>76</v>
      </c>
      <c r="E29" s="99" t="s">
        <v>78</v>
      </c>
      <c r="F29" s="12"/>
      <c r="G29" s="34"/>
      <c r="H29" s="34"/>
      <c r="I29" s="29"/>
      <c r="J29" s="13"/>
      <c r="K29" s="12"/>
      <c r="L29" s="34"/>
      <c r="M29" s="34"/>
      <c r="N29" s="29"/>
      <c r="O29" s="28">
        <f t="shared" si="0"/>
        <v>0</v>
      </c>
      <c r="P29" s="14"/>
      <c r="Q29" s="34"/>
      <c r="R29" s="34"/>
      <c r="S29" s="29"/>
      <c r="T29" s="28">
        <f t="shared" si="1"/>
        <v>0</v>
      </c>
      <c r="U29" s="15"/>
      <c r="V29" s="55"/>
      <c r="W29" s="56"/>
    </row>
    <row r="30" spans="2:23" ht="14.5" x14ac:dyDescent="0.35">
      <c r="B30" s="9"/>
      <c r="C30" s="113"/>
      <c r="D30" s="116"/>
      <c r="E30" s="99" t="s">
        <v>79</v>
      </c>
      <c r="F30" s="12"/>
      <c r="G30" s="34"/>
      <c r="H30" s="34"/>
      <c r="I30" s="29"/>
      <c r="J30" s="13"/>
      <c r="K30" s="12"/>
      <c r="L30" s="34"/>
      <c r="M30" s="34"/>
      <c r="N30" s="29"/>
      <c r="O30" s="28">
        <f t="shared" si="0"/>
        <v>0</v>
      </c>
      <c r="P30" s="14"/>
      <c r="Q30" s="34"/>
      <c r="R30" s="34"/>
      <c r="S30" s="29"/>
      <c r="T30" s="28">
        <f t="shared" si="1"/>
        <v>0</v>
      </c>
      <c r="U30" s="15"/>
      <c r="V30" s="55"/>
      <c r="W30" s="56"/>
    </row>
    <row r="31" spans="2:23" ht="14.5" x14ac:dyDescent="0.35">
      <c r="B31" s="9"/>
      <c r="C31" s="113"/>
      <c r="D31" s="115" t="s">
        <v>77</v>
      </c>
      <c r="E31" s="100" t="s">
        <v>78</v>
      </c>
      <c r="F31" s="12"/>
      <c r="G31" s="34"/>
      <c r="H31" s="34"/>
      <c r="I31" s="29"/>
      <c r="J31" s="13"/>
      <c r="K31" s="12"/>
      <c r="L31" s="34"/>
      <c r="M31" s="34"/>
      <c r="N31" s="29"/>
      <c r="O31" s="28">
        <f t="shared" si="0"/>
        <v>0</v>
      </c>
      <c r="P31" s="14"/>
      <c r="Q31" s="34"/>
      <c r="R31" s="34"/>
      <c r="S31" s="29"/>
      <c r="T31" s="28">
        <f t="shared" si="1"/>
        <v>0</v>
      </c>
      <c r="U31" s="15"/>
      <c r="V31" s="55"/>
      <c r="W31" s="56"/>
    </row>
    <row r="32" spans="2:23" ht="14.5" x14ac:dyDescent="0.35">
      <c r="B32" s="9"/>
      <c r="C32" s="114"/>
      <c r="D32" s="116"/>
      <c r="E32" s="100" t="s">
        <v>79</v>
      </c>
      <c r="F32" s="12"/>
      <c r="G32" s="34"/>
      <c r="H32" s="34"/>
      <c r="I32" s="29"/>
      <c r="J32" s="13"/>
      <c r="K32" s="12"/>
      <c r="L32" s="34"/>
      <c r="M32" s="34"/>
      <c r="N32" s="29"/>
      <c r="O32" s="28">
        <f t="shared" si="0"/>
        <v>0</v>
      </c>
      <c r="P32" s="14"/>
      <c r="Q32" s="34"/>
      <c r="R32" s="34"/>
      <c r="S32" s="29"/>
      <c r="T32" s="28">
        <f t="shared" si="1"/>
        <v>0</v>
      </c>
      <c r="U32" s="15"/>
      <c r="V32" s="55"/>
      <c r="W32" s="56"/>
    </row>
    <row r="33" spans="2:23" ht="14.5" x14ac:dyDescent="0.35">
      <c r="B33" s="9"/>
      <c r="C33" s="112" t="s">
        <v>84</v>
      </c>
      <c r="D33" s="115" t="s">
        <v>76</v>
      </c>
      <c r="E33" s="99" t="s">
        <v>78</v>
      </c>
      <c r="F33" s="12"/>
      <c r="G33" s="34"/>
      <c r="H33" s="34"/>
      <c r="I33" s="29"/>
      <c r="J33" s="13"/>
      <c r="K33" s="12"/>
      <c r="L33" s="34"/>
      <c r="M33" s="34"/>
      <c r="N33" s="29"/>
      <c r="O33" s="28">
        <f t="shared" si="0"/>
        <v>0</v>
      </c>
      <c r="P33" s="14"/>
      <c r="Q33" s="34"/>
      <c r="R33" s="34"/>
      <c r="S33" s="29"/>
      <c r="T33" s="28">
        <f t="shared" si="1"/>
        <v>0</v>
      </c>
      <c r="U33" s="15"/>
      <c r="V33" s="55"/>
      <c r="W33" s="56"/>
    </row>
    <row r="34" spans="2:23" ht="14.5" x14ac:dyDescent="0.35">
      <c r="B34" s="9"/>
      <c r="C34" s="113"/>
      <c r="D34" s="116"/>
      <c r="E34" s="99" t="s">
        <v>79</v>
      </c>
      <c r="F34" s="12"/>
      <c r="G34" s="34"/>
      <c r="H34" s="34"/>
      <c r="I34" s="29"/>
      <c r="J34" s="13"/>
      <c r="K34" s="12"/>
      <c r="L34" s="34"/>
      <c r="M34" s="34"/>
      <c r="N34" s="29"/>
      <c r="O34" s="28">
        <f t="shared" si="0"/>
        <v>0</v>
      </c>
      <c r="P34" s="14"/>
      <c r="Q34" s="34"/>
      <c r="R34" s="34"/>
      <c r="S34" s="29"/>
      <c r="T34" s="28">
        <f t="shared" si="1"/>
        <v>0</v>
      </c>
      <c r="U34" s="15"/>
      <c r="V34" s="55"/>
      <c r="W34" s="56"/>
    </row>
    <row r="35" spans="2:23" ht="14.5" x14ac:dyDescent="0.35">
      <c r="B35" s="9"/>
      <c r="C35" s="113"/>
      <c r="D35" s="115" t="s">
        <v>77</v>
      </c>
      <c r="E35" s="100" t="s">
        <v>78</v>
      </c>
      <c r="F35" s="12"/>
      <c r="G35" s="34"/>
      <c r="H35" s="34"/>
      <c r="I35" s="29"/>
      <c r="J35" s="13"/>
      <c r="K35" s="12"/>
      <c r="L35" s="34"/>
      <c r="M35" s="34"/>
      <c r="N35" s="29"/>
      <c r="O35" s="28">
        <f t="shared" si="0"/>
        <v>0</v>
      </c>
      <c r="P35" s="14"/>
      <c r="Q35" s="34"/>
      <c r="R35" s="34"/>
      <c r="S35" s="29"/>
      <c r="T35" s="28">
        <f t="shared" si="1"/>
        <v>0</v>
      </c>
      <c r="U35" s="15"/>
      <c r="V35" s="55"/>
      <c r="W35" s="56"/>
    </row>
    <row r="36" spans="2:23" ht="14.5" x14ac:dyDescent="0.35">
      <c r="B36" s="9"/>
      <c r="C36" s="114"/>
      <c r="D36" s="116"/>
      <c r="E36" s="100" t="s">
        <v>79</v>
      </c>
      <c r="F36" s="12"/>
      <c r="G36" s="34"/>
      <c r="H36" s="34"/>
      <c r="I36" s="29"/>
      <c r="J36" s="13"/>
      <c r="K36" s="12"/>
      <c r="L36" s="34"/>
      <c r="M36" s="34"/>
      <c r="N36" s="29"/>
      <c r="O36" s="28">
        <f t="shared" si="0"/>
        <v>0</v>
      </c>
      <c r="P36" s="14"/>
      <c r="Q36" s="34"/>
      <c r="R36" s="34"/>
      <c r="S36" s="29"/>
      <c r="T36" s="28">
        <f t="shared" si="1"/>
        <v>0</v>
      </c>
      <c r="U36" s="15"/>
      <c r="V36" s="55"/>
      <c r="W36" s="56"/>
    </row>
    <row r="37" spans="2:23" ht="14.5" x14ac:dyDescent="0.35">
      <c r="B37" s="9"/>
      <c r="C37" s="112" t="s">
        <v>85</v>
      </c>
      <c r="D37" s="115" t="s">
        <v>76</v>
      </c>
      <c r="E37" s="99" t="s">
        <v>78</v>
      </c>
      <c r="F37" s="12"/>
      <c r="G37" s="34"/>
      <c r="H37" s="34"/>
      <c r="I37" s="29"/>
      <c r="J37" s="13"/>
      <c r="K37" s="12"/>
      <c r="L37" s="34"/>
      <c r="M37" s="34"/>
      <c r="N37" s="29"/>
      <c r="O37" s="28">
        <f t="shared" si="0"/>
        <v>0</v>
      </c>
      <c r="P37" s="14"/>
      <c r="Q37" s="34"/>
      <c r="R37" s="34"/>
      <c r="S37" s="29"/>
      <c r="T37" s="28">
        <f t="shared" si="1"/>
        <v>0</v>
      </c>
      <c r="U37" s="15"/>
      <c r="V37" s="55"/>
      <c r="W37" s="56"/>
    </row>
    <row r="38" spans="2:23" ht="14.5" x14ac:dyDescent="0.35">
      <c r="B38" s="9"/>
      <c r="C38" s="113"/>
      <c r="D38" s="116"/>
      <c r="E38" s="99" t="s">
        <v>79</v>
      </c>
      <c r="F38" s="12"/>
      <c r="G38" s="34"/>
      <c r="H38" s="34"/>
      <c r="I38" s="29"/>
      <c r="J38" s="13"/>
      <c r="K38" s="12"/>
      <c r="L38" s="34"/>
      <c r="M38" s="34"/>
      <c r="N38" s="29"/>
      <c r="O38" s="28">
        <f t="shared" si="0"/>
        <v>0</v>
      </c>
      <c r="P38" s="14"/>
      <c r="Q38" s="34"/>
      <c r="R38" s="34"/>
      <c r="S38" s="29"/>
      <c r="T38" s="28">
        <f t="shared" si="1"/>
        <v>0</v>
      </c>
      <c r="U38" s="15"/>
      <c r="V38" s="55"/>
      <c r="W38" s="56"/>
    </row>
    <row r="39" spans="2:23" ht="14.5" x14ac:dyDescent="0.35">
      <c r="B39" s="9"/>
      <c r="C39" s="113"/>
      <c r="D39" s="115" t="s">
        <v>77</v>
      </c>
      <c r="E39" s="100" t="s">
        <v>78</v>
      </c>
      <c r="F39" s="12"/>
      <c r="G39" s="34"/>
      <c r="H39" s="34"/>
      <c r="I39" s="29"/>
      <c r="J39" s="13"/>
      <c r="K39" s="12"/>
      <c r="L39" s="34"/>
      <c r="M39" s="34"/>
      <c r="N39" s="29"/>
      <c r="O39" s="28">
        <f t="shared" si="0"/>
        <v>0</v>
      </c>
      <c r="P39" s="14"/>
      <c r="Q39" s="34"/>
      <c r="R39" s="34"/>
      <c r="S39" s="29"/>
      <c r="T39" s="28">
        <f t="shared" si="1"/>
        <v>0</v>
      </c>
      <c r="U39" s="15"/>
      <c r="V39" s="55"/>
      <c r="W39" s="56"/>
    </row>
    <row r="40" spans="2:23" ht="14.5" x14ac:dyDescent="0.35">
      <c r="B40" s="9"/>
      <c r="C40" s="114"/>
      <c r="D40" s="116"/>
      <c r="E40" s="100" t="s">
        <v>79</v>
      </c>
      <c r="F40" s="12"/>
      <c r="G40" s="34"/>
      <c r="H40" s="34"/>
      <c r="I40" s="29"/>
      <c r="J40" s="13"/>
      <c r="K40" s="12"/>
      <c r="L40" s="34"/>
      <c r="M40" s="34"/>
      <c r="N40" s="29"/>
      <c r="O40" s="28">
        <f t="shared" si="0"/>
        <v>0</v>
      </c>
      <c r="P40" s="14"/>
      <c r="Q40" s="34"/>
      <c r="R40" s="34"/>
      <c r="S40" s="29"/>
      <c r="T40" s="28">
        <f t="shared" si="1"/>
        <v>0</v>
      </c>
      <c r="U40" s="15"/>
      <c r="V40" s="55"/>
      <c r="W40" s="56"/>
    </row>
    <row r="41" spans="2:23" ht="14.5" x14ac:dyDescent="0.35">
      <c r="B41" s="9"/>
      <c r="C41" s="112" t="s">
        <v>86</v>
      </c>
      <c r="D41" s="115" t="s">
        <v>76</v>
      </c>
      <c r="E41" s="99" t="s">
        <v>78</v>
      </c>
      <c r="F41" s="12"/>
      <c r="G41" s="34"/>
      <c r="H41" s="34"/>
      <c r="I41" s="29"/>
      <c r="J41" s="13"/>
      <c r="K41" s="12"/>
      <c r="L41" s="34"/>
      <c r="M41" s="34"/>
      <c r="N41" s="29"/>
      <c r="O41" s="28">
        <f t="shared" si="0"/>
        <v>0</v>
      </c>
      <c r="P41" s="14"/>
      <c r="Q41" s="34"/>
      <c r="R41" s="34"/>
      <c r="S41" s="29"/>
      <c r="T41" s="28">
        <f t="shared" si="1"/>
        <v>0</v>
      </c>
      <c r="U41" s="15"/>
      <c r="V41" s="55"/>
      <c r="W41" s="56"/>
    </row>
    <row r="42" spans="2:23" ht="14.5" x14ac:dyDescent="0.35">
      <c r="B42" s="9"/>
      <c r="C42" s="113"/>
      <c r="D42" s="116"/>
      <c r="E42" s="99" t="s">
        <v>79</v>
      </c>
      <c r="F42" s="12"/>
      <c r="G42" s="34"/>
      <c r="H42" s="34"/>
      <c r="I42" s="29"/>
      <c r="J42" s="13"/>
      <c r="K42" s="12"/>
      <c r="L42" s="34"/>
      <c r="M42" s="34"/>
      <c r="N42" s="29"/>
      <c r="O42" s="28">
        <f t="shared" si="0"/>
        <v>0</v>
      </c>
      <c r="P42" s="14"/>
      <c r="Q42" s="34"/>
      <c r="R42" s="34"/>
      <c r="S42" s="29"/>
      <c r="T42" s="28">
        <f t="shared" si="1"/>
        <v>0</v>
      </c>
      <c r="U42" s="15"/>
      <c r="V42" s="55"/>
      <c r="W42" s="56"/>
    </row>
    <row r="43" spans="2:23" ht="14.5" x14ac:dyDescent="0.35">
      <c r="B43" s="9"/>
      <c r="C43" s="113"/>
      <c r="D43" s="115" t="s">
        <v>77</v>
      </c>
      <c r="E43" s="100" t="s">
        <v>78</v>
      </c>
      <c r="F43" s="12"/>
      <c r="G43" s="34"/>
      <c r="H43" s="34"/>
      <c r="I43" s="29"/>
      <c r="J43" s="13"/>
      <c r="K43" s="12"/>
      <c r="L43" s="34"/>
      <c r="M43" s="34"/>
      <c r="N43" s="29"/>
      <c r="O43" s="28">
        <f t="shared" si="0"/>
        <v>0</v>
      </c>
      <c r="P43" s="14"/>
      <c r="Q43" s="34"/>
      <c r="R43" s="34"/>
      <c r="S43" s="29"/>
      <c r="T43" s="28">
        <f t="shared" si="1"/>
        <v>0</v>
      </c>
      <c r="U43" s="15"/>
      <c r="V43" s="55"/>
      <c r="W43" s="56"/>
    </row>
    <row r="44" spans="2:23" ht="14.5" x14ac:dyDescent="0.35">
      <c r="B44" s="9"/>
      <c r="C44" s="114"/>
      <c r="D44" s="116"/>
      <c r="E44" s="100" t="s">
        <v>79</v>
      </c>
      <c r="F44" s="12"/>
      <c r="G44" s="34"/>
      <c r="H44" s="34"/>
      <c r="I44" s="29"/>
      <c r="J44" s="13"/>
      <c r="K44" s="12"/>
      <c r="L44" s="34"/>
      <c r="M44" s="34"/>
      <c r="N44" s="29"/>
      <c r="O44" s="28">
        <f t="shared" si="0"/>
        <v>0</v>
      </c>
      <c r="P44" s="14"/>
      <c r="Q44" s="34"/>
      <c r="R44" s="34"/>
      <c r="S44" s="29"/>
      <c r="T44" s="28">
        <f t="shared" si="1"/>
        <v>0</v>
      </c>
      <c r="U44" s="15"/>
      <c r="V44" s="55"/>
      <c r="W44" s="56"/>
    </row>
    <row r="45" spans="2:23" ht="14.5" x14ac:dyDescent="0.35">
      <c r="B45" s="9"/>
      <c r="C45" s="16" t="s">
        <v>12</v>
      </c>
      <c r="D45" s="16"/>
      <c r="E45" s="17"/>
      <c r="F45" s="17"/>
      <c r="G45" s="54">
        <f>SUM(G13:G44)</f>
        <v>0</v>
      </c>
      <c r="H45" s="54">
        <f>SUM(H13:H44)</f>
        <v>0</v>
      </c>
      <c r="I45" s="57"/>
      <c r="J45" s="1" t="e">
        <f>SUMPRODUCT($H$13:$H$44,$J$13:$J$44)/SUM($H$13:$H$44)</f>
        <v>#DIV/0!</v>
      </c>
      <c r="K45" s="18"/>
      <c r="L45" s="54">
        <f>SUM(L13:L44)</f>
        <v>0</v>
      </c>
      <c r="M45" s="54">
        <f>SUM(M13:M44)</f>
        <v>0</v>
      </c>
      <c r="N45" s="57"/>
      <c r="O45" s="1" t="e">
        <f>SUMPRODUCT($M$13:$M$44,$O$13:$O$44)/SUM($M$13:$M$44)</f>
        <v>#DIV/0!</v>
      </c>
      <c r="P45" s="17"/>
      <c r="Q45" s="54">
        <f>SUM(Q13:Q44)</f>
        <v>0</v>
      </c>
      <c r="R45" s="54">
        <f>SUM(R13:R44)</f>
        <v>0</v>
      </c>
      <c r="S45" s="57"/>
      <c r="T45" s="1" t="e">
        <f>SUMPRODUCT($R$13:$R$44,$T$13:$T$44)/SUM($R$13:$R$44)</f>
        <v>#DIV/0!</v>
      </c>
      <c r="U45" s="9"/>
      <c r="V45" s="55"/>
      <c r="W45" s="55"/>
    </row>
    <row r="46" spans="2:23" ht="13.5" customHeight="1" x14ac:dyDescent="0.35">
      <c r="B46" s="9"/>
      <c r="C46" s="72" t="s">
        <v>13</v>
      </c>
      <c r="D46" s="72"/>
      <c r="E46" s="73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55"/>
      <c r="W46" s="55"/>
    </row>
    <row r="47" spans="2:23" ht="14.5" x14ac:dyDescent="0.35">
      <c r="B47" s="9"/>
      <c r="C47" s="16" t="s">
        <v>96</v>
      </c>
      <c r="D47" s="16"/>
      <c r="E47" s="17"/>
      <c r="F47" s="17"/>
      <c r="G47" s="17"/>
      <c r="H47" s="18"/>
      <c r="I47" s="57"/>
      <c r="J47" s="1" t="e">
        <f>SUMPRODUCT($H$13:$H$44,$I$13:$I$44)/SUM($H$13:$H$44)</f>
        <v>#DIV/0!</v>
      </c>
      <c r="K47" s="18"/>
      <c r="L47" s="17"/>
      <c r="M47" s="18"/>
      <c r="N47" s="57"/>
      <c r="O47" s="1" t="e">
        <f>SUMPRODUCT($M$13:$M$44,$N$13:$N$44)/SUM($M$13:$M$44)</f>
        <v>#DIV/0!</v>
      </c>
      <c r="P47" s="17"/>
      <c r="Q47" s="17"/>
      <c r="R47" s="18"/>
      <c r="S47" s="57"/>
      <c r="T47" s="1" t="e">
        <f>SUMPRODUCT($R$13:$R$44,$S$13:$S$44)/SUM($R$13:$R$44)</f>
        <v>#DIV/0!</v>
      </c>
      <c r="U47" s="9"/>
      <c r="V47" s="55"/>
      <c r="W47" s="55"/>
    </row>
    <row r="48" spans="2:23" ht="14.5" x14ac:dyDescent="0.35">
      <c r="B48" s="9"/>
      <c r="C48" s="75" t="s">
        <v>14</v>
      </c>
      <c r="D48" s="75"/>
      <c r="E48" s="75"/>
      <c r="F48" s="30"/>
      <c r="G48" s="30"/>
      <c r="H48" s="58"/>
      <c r="I48" s="58"/>
      <c r="J48" s="39"/>
      <c r="K48" s="37"/>
      <c r="L48" s="37"/>
      <c r="M48" s="59"/>
      <c r="N48" s="59"/>
      <c r="O48" s="39"/>
      <c r="P48" s="37"/>
      <c r="Q48" s="37"/>
      <c r="R48" s="59"/>
      <c r="S48" s="59"/>
      <c r="T48" s="39"/>
      <c r="U48" s="9"/>
      <c r="V48" s="55"/>
      <c r="W48" s="55"/>
    </row>
    <row r="49" spans="2:23" ht="14.5" x14ac:dyDescent="0.35">
      <c r="B49" s="9"/>
      <c r="C49" s="75" t="s">
        <v>15</v>
      </c>
      <c r="D49" s="75"/>
      <c r="E49" s="75"/>
      <c r="F49" s="30"/>
      <c r="G49" s="30"/>
      <c r="H49" s="58"/>
      <c r="I49" s="58"/>
      <c r="J49" s="39"/>
      <c r="K49" s="37"/>
      <c r="L49" s="37"/>
      <c r="M49" s="59"/>
      <c r="N49" s="59"/>
      <c r="O49" s="39"/>
      <c r="P49" s="37"/>
      <c r="Q49" s="37"/>
      <c r="R49" s="59"/>
      <c r="S49" s="59"/>
      <c r="T49" s="39"/>
      <c r="U49" s="9"/>
      <c r="V49" s="55"/>
      <c r="W49" s="55"/>
    </row>
    <row r="50" spans="2:23" ht="14.5" x14ac:dyDescent="0.35">
      <c r="B50" s="9"/>
      <c r="C50" s="30" t="s">
        <v>93</v>
      </c>
      <c r="D50" s="30"/>
      <c r="E50" s="30"/>
      <c r="F50" s="30"/>
      <c r="G50" s="30"/>
      <c r="H50" s="58"/>
      <c r="I50" s="58"/>
      <c r="J50" s="39"/>
      <c r="K50" s="37"/>
      <c r="L50" s="37"/>
      <c r="M50" s="59"/>
      <c r="N50" s="59"/>
      <c r="O50" s="39"/>
      <c r="P50" s="37"/>
      <c r="Q50" s="37"/>
      <c r="R50" s="59"/>
      <c r="S50" s="59"/>
      <c r="T50" s="39"/>
      <c r="U50" s="9"/>
      <c r="V50" s="55"/>
      <c r="W50" s="55"/>
    </row>
    <row r="51" spans="2:23" ht="14.5" x14ac:dyDescent="0.35">
      <c r="B51" s="9"/>
      <c r="C51" s="30" t="s">
        <v>90</v>
      </c>
      <c r="D51" s="30"/>
      <c r="E51" s="30"/>
      <c r="F51" s="30"/>
      <c r="G51" s="30"/>
      <c r="H51" s="58"/>
      <c r="I51" s="58"/>
      <c r="J51" s="39"/>
      <c r="K51" s="37"/>
      <c r="L51" s="37"/>
      <c r="M51" s="59"/>
      <c r="N51" s="59"/>
      <c r="O51" s="39"/>
      <c r="P51" s="37"/>
      <c r="Q51" s="37"/>
      <c r="R51" s="59"/>
      <c r="S51" s="59"/>
      <c r="T51" s="39"/>
      <c r="U51" s="9"/>
      <c r="V51" s="55"/>
      <c r="W51" s="55"/>
    </row>
    <row r="52" spans="2:23" ht="14.5" x14ac:dyDescent="0.35">
      <c r="B52" s="9"/>
      <c r="C52" s="30" t="s">
        <v>91</v>
      </c>
      <c r="D52" s="49"/>
      <c r="E52" s="49"/>
      <c r="F52" s="30"/>
      <c r="G52" s="30"/>
      <c r="H52" s="58"/>
      <c r="I52" s="58"/>
      <c r="J52" s="39"/>
      <c r="K52" s="37"/>
      <c r="L52" s="37"/>
      <c r="M52" s="59"/>
      <c r="N52" s="59"/>
      <c r="O52" s="39"/>
      <c r="P52" s="37"/>
      <c r="Q52" s="37"/>
      <c r="R52" s="59"/>
      <c r="S52" s="59"/>
      <c r="T52" s="39"/>
      <c r="U52" s="9"/>
      <c r="V52" s="55"/>
      <c r="W52" s="55"/>
    </row>
    <row r="53" spans="2:23" ht="14.5" x14ac:dyDescent="0.35">
      <c r="B53" s="9"/>
      <c r="C53" s="30" t="s">
        <v>92</v>
      </c>
      <c r="D53" s="49"/>
      <c r="E53" s="49"/>
      <c r="F53" s="30"/>
      <c r="G53" s="30"/>
      <c r="H53" s="58"/>
      <c r="I53" s="58"/>
      <c r="J53" s="39"/>
      <c r="K53" s="37"/>
      <c r="L53" s="37"/>
      <c r="M53" s="59"/>
      <c r="N53" s="59"/>
      <c r="O53" s="39"/>
      <c r="P53" s="37"/>
      <c r="Q53" s="37"/>
      <c r="R53" s="59"/>
      <c r="S53" s="59"/>
      <c r="T53" s="39"/>
      <c r="U53" s="9"/>
      <c r="V53" s="55"/>
      <c r="W53" s="55"/>
    </row>
    <row r="54" spans="2:23" ht="14.5" x14ac:dyDescent="0.35">
      <c r="B54" s="9"/>
      <c r="C54" s="30" t="s">
        <v>95</v>
      </c>
      <c r="D54" s="49"/>
      <c r="E54" s="49"/>
      <c r="F54" s="30"/>
      <c r="G54" s="30"/>
      <c r="H54" s="58"/>
      <c r="I54" s="58"/>
      <c r="J54" s="39"/>
      <c r="K54" s="37"/>
      <c r="L54" s="37"/>
      <c r="M54" s="59"/>
      <c r="N54" s="59"/>
      <c r="O54" s="39"/>
      <c r="P54" s="37"/>
      <c r="Q54" s="37"/>
      <c r="R54" s="59"/>
      <c r="S54" s="59"/>
      <c r="T54" s="39"/>
      <c r="U54" s="9"/>
      <c r="V54" s="55"/>
      <c r="W54" s="55"/>
    </row>
    <row r="55" spans="2:23" ht="14.5" x14ac:dyDescent="0.35">
      <c r="B55" s="9"/>
      <c r="C55" s="30" t="s">
        <v>94</v>
      </c>
      <c r="D55" s="49"/>
      <c r="E55" s="49"/>
      <c r="F55" s="30"/>
      <c r="G55" s="30"/>
      <c r="H55" s="58"/>
      <c r="I55" s="58"/>
      <c r="J55" s="39"/>
      <c r="K55" s="37"/>
      <c r="L55" s="37"/>
      <c r="M55" s="59"/>
      <c r="N55" s="59"/>
      <c r="O55" s="39"/>
      <c r="P55" s="37"/>
      <c r="Q55" s="37"/>
      <c r="R55" s="59"/>
      <c r="S55" s="59"/>
      <c r="T55" s="39"/>
      <c r="U55" s="9"/>
      <c r="V55" s="55"/>
      <c r="W55" s="55"/>
    </row>
    <row r="56" spans="2:23" ht="14.5" x14ac:dyDescent="0.35">
      <c r="B56" s="9"/>
      <c r="C56" s="75" t="s">
        <v>16</v>
      </c>
      <c r="D56" s="75"/>
      <c r="E56" s="75"/>
      <c r="F56" s="30"/>
      <c r="G56" s="30"/>
      <c r="H56" s="58"/>
      <c r="I56" s="58"/>
      <c r="J56" s="39"/>
      <c r="K56" s="37"/>
      <c r="L56" s="37"/>
      <c r="M56" s="59"/>
      <c r="N56" s="59"/>
      <c r="O56" s="39"/>
      <c r="P56" s="37"/>
      <c r="Q56" s="37"/>
      <c r="R56" s="59"/>
      <c r="S56" s="59"/>
      <c r="T56" s="39"/>
      <c r="U56" s="9"/>
    </row>
    <row r="57" spans="2:23" s="20" customFormat="1" ht="14.5" x14ac:dyDescent="0.35">
      <c r="B57" s="9"/>
      <c r="C57" s="76" t="s">
        <v>17</v>
      </c>
      <c r="D57" s="76"/>
      <c r="E57" s="76"/>
      <c r="F57" s="32"/>
      <c r="G57" s="32"/>
      <c r="H57" s="19"/>
      <c r="I57" s="19"/>
      <c r="J57" s="40" t="e">
        <f>SUM(J47:J56)</f>
        <v>#DIV/0!</v>
      </c>
      <c r="K57" s="41"/>
      <c r="L57" s="41"/>
      <c r="M57" s="42"/>
      <c r="N57" s="42"/>
      <c r="O57" s="40" t="e">
        <f>SUM(O47:O56)</f>
        <v>#DIV/0!</v>
      </c>
      <c r="P57" s="41"/>
      <c r="Q57" s="41"/>
      <c r="R57" s="42"/>
      <c r="S57" s="42"/>
      <c r="T57" s="40" t="e">
        <f>SUM(T47:T56)</f>
        <v>#DIV/0!</v>
      </c>
      <c r="U57" s="9"/>
    </row>
    <row r="58" spans="2:23" ht="13.5" customHeight="1" x14ac:dyDescent="0.35">
      <c r="B58" s="9"/>
      <c r="C58" s="72" t="s">
        <v>18</v>
      </c>
      <c r="D58" s="72"/>
      <c r="E58" s="73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2:23" ht="2" customHeight="1" x14ac:dyDescent="0.35">
      <c r="B59" s="9"/>
      <c r="C59" s="101"/>
      <c r="D59" s="9"/>
      <c r="E59" s="9"/>
      <c r="F59" s="9"/>
      <c r="G59" s="9"/>
      <c r="H59" s="9"/>
      <c r="I59" s="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9"/>
    </row>
    <row r="60" spans="2:23" ht="14.5" x14ac:dyDescent="0.35">
      <c r="B60" s="9"/>
      <c r="C60" s="77" t="s">
        <v>19</v>
      </c>
      <c r="D60" s="77"/>
      <c r="E60" s="77"/>
      <c r="F60" s="31"/>
      <c r="G60" s="31"/>
      <c r="H60" s="58"/>
      <c r="I60" s="24" t="s">
        <v>20</v>
      </c>
      <c r="J60" s="58"/>
      <c r="K60" s="58"/>
      <c r="L60" s="58"/>
      <c r="M60" s="58"/>
      <c r="N60" s="24" t="s">
        <v>20</v>
      </c>
      <c r="O60" s="58"/>
      <c r="P60" s="58"/>
      <c r="Q60" s="58"/>
      <c r="R60" s="58"/>
      <c r="S60" s="24" t="s">
        <v>20</v>
      </c>
      <c r="T60" s="58"/>
      <c r="U60" s="9"/>
    </row>
    <row r="61" spans="2:23" ht="14.5" x14ac:dyDescent="0.35">
      <c r="B61" s="9"/>
      <c r="C61" s="75" t="s">
        <v>21</v>
      </c>
      <c r="D61" s="75"/>
      <c r="E61" s="75"/>
      <c r="F61" s="30"/>
      <c r="G61" s="30"/>
      <c r="H61" s="58"/>
      <c r="I61" s="34"/>
      <c r="J61" s="39"/>
      <c r="K61" s="59">
        <v>533001</v>
      </c>
      <c r="L61" s="59"/>
      <c r="M61" s="59"/>
      <c r="N61" s="34"/>
      <c r="O61" s="39"/>
      <c r="P61" s="59"/>
      <c r="Q61" s="59"/>
      <c r="R61" s="59"/>
      <c r="S61" s="34"/>
      <c r="T61" s="39"/>
      <c r="U61" s="9"/>
    </row>
    <row r="62" spans="2:23" ht="14.5" x14ac:dyDescent="0.35">
      <c r="B62" s="9"/>
      <c r="C62" s="75" t="s">
        <v>22</v>
      </c>
      <c r="D62" s="75"/>
      <c r="E62" s="75"/>
      <c r="F62" s="30"/>
      <c r="G62" s="30"/>
      <c r="H62" s="58"/>
      <c r="I62" s="34"/>
      <c r="J62" s="39"/>
      <c r="K62" s="59"/>
      <c r="L62" s="59"/>
      <c r="M62" s="59"/>
      <c r="N62" s="34"/>
      <c r="O62" s="39"/>
      <c r="P62" s="59"/>
      <c r="Q62" s="59"/>
      <c r="R62" s="59"/>
      <c r="S62" s="34"/>
      <c r="T62" s="39"/>
      <c r="U62" s="9"/>
    </row>
    <row r="63" spans="2:23" ht="14.5" x14ac:dyDescent="0.35">
      <c r="B63" s="9"/>
      <c r="C63" s="75" t="s">
        <v>23</v>
      </c>
      <c r="D63" s="75"/>
      <c r="E63" s="75"/>
      <c r="F63" s="30"/>
      <c r="G63" s="30"/>
      <c r="H63" s="58"/>
      <c r="I63" s="34"/>
      <c r="J63" s="39"/>
      <c r="K63" s="59"/>
      <c r="L63" s="59"/>
      <c r="M63" s="59"/>
      <c r="N63" s="34"/>
      <c r="O63" s="39"/>
      <c r="P63" s="59"/>
      <c r="Q63" s="59"/>
      <c r="R63" s="59"/>
      <c r="S63" s="34"/>
      <c r="T63" s="39"/>
      <c r="U63" s="9"/>
    </row>
    <row r="64" spans="2:23" ht="14.5" x14ac:dyDescent="0.35">
      <c r="B64" s="9"/>
      <c r="C64" s="75" t="s">
        <v>24</v>
      </c>
      <c r="D64" s="75"/>
      <c r="E64" s="75"/>
      <c r="F64" s="30"/>
      <c r="G64" s="30"/>
      <c r="H64" s="58"/>
      <c r="I64" s="58"/>
      <c r="J64" s="39"/>
      <c r="K64" s="59"/>
      <c r="L64" s="59"/>
      <c r="M64" s="59"/>
      <c r="N64" s="59"/>
      <c r="O64" s="39"/>
      <c r="P64" s="59"/>
      <c r="Q64" s="59"/>
      <c r="R64" s="59"/>
      <c r="S64" s="59"/>
      <c r="T64" s="39"/>
      <c r="U64" s="9"/>
    </row>
    <row r="65" spans="2:21" ht="14.5" x14ac:dyDescent="0.35">
      <c r="B65" s="9"/>
      <c r="C65" s="30" t="s">
        <v>25</v>
      </c>
      <c r="D65" s="30"/>
      <c r="E65" s="30"/>
      <c r="F65" s="30"/>
      <c r="G65" s="30"/>
      <c r="H65" s="58"/>
      <c r="I65" s="58"/>
      <c r="J65" s="39"/>
      <c r="K65" s="59"/>
      <c r="L65" s="43"/>
      <c r="M65" s="59"/>
      <c r="N65" s="59"/>
      <c r="O65" s="39"/>
      <c r="P65" s="59"/>
      <c r="Q65" s="43"/>
      <c r="R65" s="59"/>
      <c r="S65" s="59"/>
      <c r="T65" s="39"/>
      <c r="U65" s="9"/>
    </row>
    <row r="66" spans="2:21" ht="14.5" x14ac:dyDescent="0.35">
      <c r="B66" s="9"/>
      <c r="C66" s="75" t="s">
        <v>26</v>
      </c>
      <c r="D66" s="75"/>
      <c r="E66" s="75"/>
      <c r="F66" s="30"/>
      <c r="G66" s="30"/>
      <c r="H66" s="58"/>
      <c r="I66" s="58"/>
      <c r="J66" s="39"/>
      <c r="K66" s="59"/>
      <c r="L66" s="59"/>
      <c r="M66" s="59"/>
      <c r="N66" s="59"/>
      <c r="O66" s="39"/>
      <c r="P66" s="59"/>
      <c r="Q66" s="59"/>
      <c r="R66" s="59"/>
      <c r="S66" s="59"/>
      <c r="T66" s="39"/>
      <c r="U66" s="9"/>
    </row>
    <row r="67" spans="2:21" ht="14.5" x14ac:dyDescent="0.35">
      <c r="B67" s="9"/>
      <c r="C67" s="30" t="s">
        <v>27</v>
      </c>
      <c r="D67" s="49"/>
      <c r="E67" s="49"/>
      <c r="F67" s="30"/>
      <c r="G67" s="30"/>
      <c r="H67" s="58"/>
      <c r="I67" s="58"/>
      <c r="J67" s="36" t="e">
        <f>#REF!</f>
        <v>#REF!</v>
      </c>
      <c r="K67" s="59"/>
      <c r="L67" s="59"/>
      <c r="M67" s="59"/>
      <c r="N67" s="59"/>
      <c r="O67" s="36" t="e">
        <f>#REF!</f>
        <v>#REF!</v>
      </c>
      <c r="P67" s="59"/>
      <c r="Q67" s="59"/>
      <c r="R67" s="59"/>
      <c r="S67" s="59"/>
      <c r="T67" s="36" t="e">
        <f>#REF!</f>
        <v>#REF!</v>
      </c>
      <c r="U67" s="9"/>
    </row>
    <row r="68" spans="2:21" ht="2.25" customHeight="1" x14ac:dyDescent="0.35">
      <c r="B68" s="9"/>
      <c r="C68" s="101"/>
      <c r="D68" s="9"/>
      <c r="E68" s="9"/>
      <c r="F68" s="9"/>
      <c r="G68" s="9"/>
      <c r="H68" s="9"/>
      <c r="I68" s="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9"/>
    </row>
    <row r="69" spans="2:21" x14ac:dyDescent="0.3">
      <c r="B69" s="58"/>
      <c r="C69" s="77" t="s">
        <v>28</v>
      </c>
      <c r="D69" s="77"/>
      <c r="E69" s="77"/>
      <c r="F69" s="58"/>
      <c r="G69" s="58"/>
      <c r="H69" s="58"/>
      <c r="I69" s="58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8"/>
    </row>
    <row r="70" spans="2:21" ht="14.5" x14ac:dyDescent="0.35">
      <c r="B70" s="9"/>
      <c r="C70" s="30" t="s">
        <v>29</v>
      </c>
      <c r="D70" s="49"/>
      <c r="E70" s="49"/>
      <c r="F70" s="30"/>
      <c r="G70" s="30"/>
      <c r="H70" s="58"/>
      <c r="I70" s="58"/>
      <c r="J70" s="39"/>
      <c r="K70" s="59"/>
      <c r="L70" s="59"/>
      <c r="M70" s="59"/>
      <c r="N70" s="59"/>
      <c r="O70" s="39"/>
      <c r="P70" s="59"/>
      <c r="Q70" s="59"/>
      <c r="R70" s="59"/>
      <c r="S70" s="59"/>
      <c r="T70" s="39"/>
      <c r="U70" s="9"/>
    </row>
    <row r="71" spans="2:21" ht="14.5" x14ac:dyDescent="0.35">
      <c r="B71" s="9"/>
      <c r="C71" s="75" t="s">
        <v>30</v>
      </c>
      <c r="D71" s="75"/>
      <c r="E71" s="75"/>
      <c r="F71" s="30"/>
      <c r="G71" s="30"/>
      <c r="H71" s="58"/>
      <c r="I71" s="58"/>
      <c r="J71" s="39"/>
      <c r="K71" s="59"/>
      <c r="L71" s="59"/>
      <c r="M71" s="59"/>
      <c r="N71" s="59"/>
      <c r="O71" s="39"/>
      <c r="P71" s="59"/>
      <c r="Q71" s="59"/>
      <c r="R71" s="59"/>
      <c r="S71" s="59"/>
      <c r="T71" s="39"/>
      <c r="U71" s="9"/>
    </row>
    <row r="72" spans="2:21" ht="2.25" customHeight="1" x14ac:dyDescent="0.35">
      <c r="B72" s="9"/>
      <c r="C72" s="101"/>
      <c r="D72" s="9"/>
      <c r="E72" s="9"/>
      <c r="F72" s="9"/>
      <c r="G72" s="9"/>
      <c r="H72" s="9"/>
      <c r="I72" s="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9"/>
    </row>
    <row r="73" spans="2:21" x14ac:dyDescent="0.3">
      <c r="B73" s="58"/>
      <c r="C73" s="77" t="s">
        <v>31</v>
      </c>
      <c r="D73" s="77"/>
      <c r="E73" s="77"/>
      <c r="F73" s="58"/>
      <c r="G73" s="58"/>
      <c r="H73" s="58"/>
      <c r="I73" s="58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8"/>
    </row>
    <row r="74" spans="2:21" ht="14.5" x14ac:dyDescent="0.35">
      <c r="B74" s="9"/>
      <c r="C74" s="75" t="s">
        <v>32</v>
      </c>
      <c r="D74" s="75"/>
      <c r="E74" s="75"/>
      <c r="F74" s="30"/>
      <c r="G74" s="30"/>
      <c r="H74" s="58"/>
      <c r="I74" s="58"/>
      <c r="J74" s="39"/>
      <c r="K74" s="59"/>
      <c r="L74" s="59"/>
      <c r="M74" s="59"/>
      <c r="N74" s="59"/>
      <c r="O74" s="39"/>
      <c r="P74" s="59"/>
      <c r="Q74" s="59"/>
      <c r="R74" s="59"/>
      <c r="S74" s="59"/>
      <c r="T74" s="39"/>
      <c r="U74" s="9"/>
    </row>
    <row r="75" spans="2:21" ht="2.25" customHeight="1" x14ac:dyDescent="0.35">
      <c r="B75" s="9"/>
      <c r="C75" s="101"/>
      <c r="D75" s="9"/>
      <c r="E75" s="9"/>
      <c r="F75" s="9"/>
      <c r="G75" s="9"/>
      <c r="H75" s="9"/>
      <c r="I75" s="9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9"/>
    </row>
    <row r="76" spans="2:21" ht="14.5" x14ac:dyDescent="0.35">
      <c r="B76" s="9"/>
      <c r="C76" s="77" t="s">
        <v>33</v>
      </c>
      <c r="D76" s="77"/>
      <c r="E76" s="77"/>
      <c r="F76" s="30"/>
      <c r="G76" s="30"/>
      <c r="H76" s="58"/>
      <c r="I76" s="58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9"/>
    </row>
    <row r="77" spans="2:21" ht="14.5" x14ac:dyDescent="0.35">
      <c r="B77" s="9"/>
      <c r="C77" s="75" t="s">
        <v>34</v>
      </c>
      <c r="D77" s="75"/>
      <c r="E77" s="75"/>
      <c r="F77" s="30"/>
      <c r="G77" s="30"/>
      <c r="H77" s="58"/>
      <c r="I77" s="58"/>
      <c r="J77" s="39"/>
      <c r="K77" s="59"/>
      <c r="L77" s="59"/>
      <c r="M77" s="59"/>
      <c r="N77" s="59"/>
      <c r="O77" s="39"/>
      <c r="P77" s="59"/>
      <c r="Q77" s="59"/>
      <c r="R77" s="59"/>
      <c r="S77" s="59"/>
      <c r="T77" s="39"/>
      <c r="U77" s="9"/>
    </row>
    <row r="78" spans="2:21" ht="14.5" x14ac:dyDescent="0.35">
      <c r="B78" s="9"/>
      <c r="C78" s="75" t="s">
        <v>35</v>
      </c>
      <c r="D78" s="75"/>
      <c r="E78" s="75"/>
      <c r="F78" s="30"/>
      <c r="G78" s="30"/>
      <c r="H78" s="58"/>
      <c r="I78" s="58"/>
      <c r="J78" s="39"/>
      <c r="K78" s="59"/>
      <c r="L78" s="59"/>
      <c r="M78" s="59"/>
      <c r="N78" s="59"/>
      <c r="O78" s="39"/>
      <c r="P78" s="59"/>
      <c r="Q78" s="59"/>
      <c r="R78" s="59"/>
      <c r="S78" s="59"/>
      <c r="T78" s="39"/>
      <c r="U78" s="9"/>
    </row>
    <row r="79" spans="2:21" ht="14.5" x14ac:dyDescent="0.35">
      <c r="B79" s="9"/>
      <c r="C79" s="75" t="s">
        <v>36</v>
      </c>
      <c r="D79" s="75"/>
      <c r="E79" s="75"/>
      <c r="F79" s="30"/>
      <c r="G79" s="30"/>
      <c r="H79" s="58"/>
      <c r="I79" s="58"/>
      <c r="J79" s="39"/>
      <c r="K79" s="59"/>
      <c r="L79" s="59"/>
      <c r="M79" s="59"/>
      <c r="N79" s="59"/>
      <c r="O79" s="39"/>
      <c r="P79" s="59"/>
      <c r="Q79" s="59"/>
      <c r="R79" s="59"/>
      <c r="S79" s="59"/>
      <c r="T79" s="39"/>
      <c r="U79" s="9"/>
    </row>
    <row r="80" spans="2:21" ht="14.5" x14ac:dyDescent="0.35">
      <c r="B80" s="9"/>
      <c r="C80" s="75" t="s">
        <v>37</v>
      </c>
      <c r="D80" s="75"/>
      <c r="E80" s="75"/>
      <c r="F80" s="30"/>
      <c r="G80" s="30"/>
      <c r="H80" s="58"/>
      <c r="I80" s="58"/>
      <c r="J80" s="39"/>
      <c r="K80" s="59"/>
      <c r="L80" s="59"/>
      <c r="M80" s="59"/>
      <c r="N80" s="59"/>
      <c r="O80" s="39"/>
      <c r="P80" s="59"/>
      <c r="Q80" s="59"/>
      <c r="R80" s="59"/>
      <c r="S80" s="59"/>
      <c r="T80" s="39"/>
      <c r="U80" s="9"/>
    </row>
    <row r="81" spans="2:21" ht="14.5" x14ac:dyDescent="0.35">
      <c r="B81" s="9"/>
      <c r="C81" s="30" t="s">
        <v>38</v>
      </c>
      <c r="D81" s="30"/>
      <c r="E81" s="30"/>
      <c r="F81" s="30"/>
      <c r="G81" s="30"/>
      <c r="H81" s="58"/>
      <c r="I81" s="58"/>
      <c r="J81" s="39"/>
      <c r="K81" s="59"/>
      <c r="L81" s="43"/>
      <c r="M81" s="59"/>
      <c r="N81" s="59"/>
      <c r="O81" s="39"/>
      <c r="P81" s="59"/>
      <c r="Q81" s="43"/>
      <c r="R81" s="59"/>
      <c r="S81" s="59"/>
      <c r="T81" s="39"/>
      <c r="U81" s="9"/>
    </row>
    <row r="82" spans="2:21" ht="14.5" x14ac:dyDescent="0.35">
      <c r="B82" s="9"/>
      <c r="C82" s="75" t="s">
        <v>39</v>
      </c>
      <c r="D82" s="75"/>
      <c r="E82" s="75"/>
      <c r="F82" s="30"/>
      <c r="G82" s="30"/>
      <c r="H82" s="58"/>
      <c r="I82" s="58"/>
      <c r="J82" s="39"/>
      <c r="K82" s="59"/>
      <c r="L82" s="59"/>
      <c r="M82" s="59"/>
      <c r="N82" s="59"/>
      <c r="O82" s="39"/>
      <c r="P82" s="59"/>
      <c r="Q82" s="59"/>
      <c r="R82" s="59"/>
      <c r="S82" s="59"/>
      <c r="T82" s="39"/>
      <c r="U82" s="9"/>
    </row>
    <row r="83" spans="2:21" ht="14.5" x14ac:dyDescent="0.35">
      <c r="B83" s="9"/>
      <c r="C83" s="75" t="s">
        <v>40</v>
      </c>
      <c r="D83" s="75"/>
      <c r="E83" s="75"/>
      <c r="F83" s="30"/>
      <c r="G83" s="30"/>
      <c r="H83" s="58"/>
      <c r="I83" s="58"/>
      <c r="J83" s="39"/>
      <c r="K83" s="59"/>
      <c r="L83" s="59"/>
      <c r="M83" s="59"/>
      <c r="N83" s="59"/>
      <c r="O83" s="39"/>
      <c r="P83" s="59"/>
      <c r="Q83" s="59"/>
      <c r="R83" s="59"/>
      <c r="S83" s="59"/>
      <c r="T83" s="39"/>
      <c r="U83" s="9"/>
    </row>
    <row r="84" spans="2:21" ht="2.25" customHeight="1" x14ac:dyDescent="0.35">
      <c r="B84" s="9"/>
      <c r="C84" s="101"/>
      <c r="D84" s="9"/>
      <c r="E84" s="9"/>
      <c r="F84" s="9"/>
      <c r="G84" s="9"/>
      <c r="H84" s="9"/>
      <c r="I84" s="9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9"/>
    </row>
    <row r="85" spans="2:21" s="20" customFormat="1" ht="14.5" x14ac:dyDescent="0.35">
      <c r="B85" s="9"/>
      <c r="C85" s="76" t="s">
        <v>41</v>
      </c>
      <c r="D85" s="76"/>
      <c r="E85" s="76"/>
      <c r="F85" s="32"/>
      <c r="G85" s="32"/>
      <c r="H85" s="19"/>
      <c r="I85" s="19"/>
      <c r="J85" s="40" t="e">
        <f>SUM(J$61:J$67)+J$74+SUM(J$70:J$71)+SUM(J$77:J$83)</f>
        <v>#REF!</v>
      </c>
      <c r="K85" s="41"/>
      <c r="L85" s="41"/>
      <c r="M85" s="42"/>
      <c r="N85" s="42"/>
      <c r="O85" s="40" t="e">
        <f>SUM(O$61:O$67)+O$74+SUM(O$70:O$71)+SUM(O$77:O$83)</f>
        <v>#REF!</v>
      </c>
      <c r="P85" s="41"/>
      <c r="Q85" s="41"/>
      <c r="R85" s="42"/>
      <c r="S85" s="42"/>
      <c r="T85" s="40" t="e">
        <f>SUM(T$61:T$67)+T$74+SUM(T$70:T$71)+SUM(T$77:T$83)</f>
        <v>#REF!</v>
      </c>
      <c r="U85" s="9"/>
    </row>
    <row r="86" spans="2:21" ht="13.5" customHeight="1" x14ac:dyDescent="0.35">
      <c r="B86" s="9"/>
      <c r="C86" s="72" t="s">
        <v>42</v>
      </c>
      <c r="D86" s="72"/>
      <c r="E86" s="73"/>
      <c r="F86" s="9"/>
      <c r="G86" s="9"/>
      <c r="H86" s="9"/>
      <c r="I86" s="9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9"/>
    </row>
    <row r="87" spans="2:21" ht="2.25" customHeight="1" x14ac:dyDescent="0.35">
      <c r="B87" s="9"/>
      <c r="C87" s="101"/>
      <c r="D87" s="9"/>
      <c r="E87" s="9"/>
      <c r="F87" s="9"/>
      <c r="G87" s="9"/>
      <c r="H87" s="9"/>
      <c r="I87" s="9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9"/>
    </row>
    <row r="88" spans="2:21" s="20" customFormat="1" ht="14.5" x14ac:dyDescent="0.35">
      <c r="B88" s="9"/>
      <c r="C88" s="76" t="s">
        <v>43</v>
      </c>
      <c r="D88" s="76"/>
      <c r="E88" s="76"/>
      <c r="F88" s="32"/>
      <c r="G88" s="32"/>
      <c r="H88" s="19"/>
      <c r="I88" s="19"/>
      <c r="J88" s="40" t="e">
        <f>$J$57-$J$85</f>
        <v>#DIV/0!</v>
      </c>
      <c r="K88" s="41"/>
      <c r="L88" s="41"/>
      <c r="M88" s="42"/>
      <c r="N88" s="42"/>
      <c r="O88" s="40" t="e">
        <f>$O$57-$O$85</f>
        <v>#DIV/0!</v>
      </c>
      <c r="P88" s="41"/>
      <c r="Q88" s="41"/>
      <c r="R88" s="42"/>
      <c r="S88" s="42"/>
      <c r="T88" s="40" t="e">
        <f>$T$57-$T$85</f>
        <v>#DIV/0!</v>
      </c>
      <c r="U88" s="9"/>
    </row>
    <row r="89" spans="2:21" ht="2.25" customHeight="1" x14ac:dyDescent="0.35">
      <c r="B89" s="9"/>
      <c r="C89" s="101"/>
      <c r="D89" s="9"/>
      <c r="E89" s="9"/>
      <c r="F89" s="9"/>
      <c r="G89" s="9"/>
      <c r="H89" s="9"/>
      <c r="I89" s="9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9"/>
    </row>
    <row r="90" spans="2:21" s="22" customFormat="1" ht="18" customHeight="1" x14ac:dyDescent="0.35">
      <c r="B90" s="9"/>
      <c r="C90" s="86" t="s">
        <v>44</v>
      </c>
      <c r="D90" s="86"/>
      <c r="E90" s="86"/>
      <c r="F90" s="9"/>
      <c r="G90" s="9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2:21" ht="2.25" customHeight="1" x14ac:dyDescent="0.35">
      <c r="B91" s="9"/>
      <c r="C91" s="101"/>
      <c r="D91" s="9"/>
      <c r="E91" s="9"/>
      <c r="F91" s="9"/>
      <c r="G91" s="9"/>
      <c r="H91" s="9"/>
      <c r="I91" s="9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9"/>
    </row>
    <row r="92" spans="2:21" s="22" customFormat="1" ht="14.5" x14ac:dyDescent="0.35">
      <c r="B92" s="9"/>
      <c r="C92" s="84" t="s">
        <v>45</v>
      </c>
      <c r="D92" s="84"/>
      <c r="E92" s="84"/>
      <c r="F92" s="9"/>
      <c r="G92" s="9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2:21" ht="2.25" customHeight="1" x14ac:dyDescent="0.35">
      <c r="B93" s="9"/>
      <c r="C93" s="101"/>
      <c r="D93" s="9"/>
      <c r="E93" s="9"/>
      <c r="F93" s="9"/>
      <c r="G93" s="9"/>
      <c r="H93" s="9"/>
      <c r="I93" s="9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9"/>
    </row>
    <row r="94" spans="2:21" s="22" customFormat="1" x14ac:dyDescent="0.3">
      <c r="B94" s="21"/>
      <c r="C94" s="75" t="s">
        <v>46</v>
      </c>
      <c r="D94" s="75"/>
      <c r="E94" s="75"/>
      <c r="F94" s="21"/>
      <c r="G94" s="21"/>
      <c r="H94" s="21"/>
      <c r="I94" s="21"/>
      <c r="J94" s="39"/>
      <c r="K94" s="59"/>
      <c r="L94" s="59"/>
      <c r="M94" s="59"/>
      <c r="N94" s="59"/>
      <c r="O94" s="39"/>
      <c r="P94" s="59"/>
      <c r="Q94" s="59"/>
      <c r="R94" s="59"/>
      <c r="S94" s="59"/>
      <c r="T94" s="39"/>
      <c r="U94" s="21"/>
    </row>
    <row r="95" spans="2:21" ht="14.5" x14ac:dyDescent="0.35">
      <c r="B95" s="9"/>
      <c r="C95" s="30" t="s">
        <v>47</v>
      </c>
      <c r="D95" s="30"/>
      <c r="E95" s="30"/>
      <c r="F95" s="30"/>
      <c r="G95" s="30"/>
      <c r="H95" s="58"/>
      <c r="I95" s="58"/>
      <c r="J95" s="59"/>
      <c r="K95" s="59"/>
      <c r="L95" s="37"/>
      <c r="M95" s="59"/>
      <c r="N95" s="59"/>
      <c r="O95" s="59"/>
      <c r="P95" s="59"/>
      <c r="Q95" s="37"/>
      <c r="R95" s="59"/>
      <c r="S95" s="59"/>
      <c r="T95" s="59"/>
      <c r="U95" s="9"/>
    </row>
    <row r="96" spans="2:21" ht="2.25" customHeight="1" x14ac:dyDescent="0.35">
      <c r="B96" s="9"/>
      <c r="C96" s="101"/>
      <c r="D96" s="9"/>
      <c r="E96" s="9"/>
      <c r="F96" s="9"/>
      <c r="G96" s="9"/>
      <c r="H96" s="9"/>
      <c r="I96" s="9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9"/>
    </row>
    <row r="97" spans="2:22" s="22" customFormat="1" x14ac:dyDescent="0.3">
      <c r="B97" s="21"/>
      <c r="C97" s="75" t="s">
        <v>48</v>
      </c>
      <c r="D97" s="75"/>
      <c r="E97" s="75"/>
      <c r="F97" s="21"/>
      <c r="G97" s="21"/>
      <c r="H97" s="21"/>
      <c r="I97" s="21"/>
      <c r="J97" s="44" t="e">
        <f>J85/J57*J94</f>
        <v>#REF!</v>
      </c>
      <c r="K97" s="59"/>
      <c r="L97" s="59"/>
      <c r="M97" s="59"/>
      <c r="N97" s="59"/>
      <c r="O97" s="44" t="e">
        <f>O85/O57*O94</f>
        <v>#REF!</v>
      </c>
      <c r="P97" s="59"/>
      <c r="Q97" s="59"/>
      <c r="R97" s="59"/>
      <c r="S97" s="59"/>
      <c r="T97" s="44" t="e">
        <f>T85/T57*T94</f>
        <v>#REF!</v>
      </c>
      <c r="U97" s="21"/>
    </row>
    <row r="98" spans="2:22" ht="2.25" customHeight="1" x14ac:dyDescent="0.35">
      <c r="B98" s="9"/>
      <c r="C98" s="101"/>
      <c r="D98" s="9"/>
      <c r="E98" s="9"/>
      <c r="F98" s="9"/>
      <c r="G98" s="9"/>
      <c r="H98" s="9"/>
      <c r="I98" s="9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9"/>
    </row>
    <row r="99" spans="2:22" s="22" customFormat="1" x14ac:dyDescent="0.3">
      <c r="B99" s="21"/>
      <c r="C99" s="83" t="s">
        <v>49</v>
      </c>
      <c r="D99" s="83"/>
      <c r="E99" s="83"/>
      <c r="F99" s="32"/>
      <c r="G99" s="32"/>
      <c r="H99" s="19"/>
      <c r="I99" s="19"/>
      <c r="J99" s="36" t="e">
        <f>J$94-J$97</f>
        <v>#REF!</v>
      </c>
      <c r="K99" s="41"/>
      <c r="L99" s="41"/>
      <c r="M99" s="42"/>
      <c r="N99" s="42"/>
      <c r="O99" s="36" t="e">
        <f>O$94-O$97</f>
        <v>#REF!</v>
      </c>
      <c r="P99" s="41"/>
      <c r="Q99" s="41"/>
      <c r="R99" s="42"/>
      <c r="S99" s="42"/>
      <c r="T99" s="36" t="e">
        <f>T$94-T$97</f>
        <v>#REF!</v>
      </c>
      <c r="U99" s="36" t="e">
        <f>$J$94-$J$97</f>
        <v>#REF!</v>
      </c>
    </row>
    <row r="100" spans="2:22" ht="2.25" customHeight="1" x14ac:dyDescent="0.35">
      <c r="B100" s="9"/>
      <c r="C100" s="101"/>
      <c r="D100" s="9"/>
      <c r="E100" s="9"/>
      <c r="F100" s="9"/>
      <c r="G100" s="9"/>
      <c r="H100" s="9"/>
      <c r="I100" s="9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9"/>
    </row>
    <row r="101" spans="2:22" s="22" customFormat="1" ht="14.5" x14ac:dyDescent="0.35">
      <c r="B101" s="9"/>
      <c r="C101" s="84" t="s">
        <v>50</v>
      </c>
      <c r="D101" s="84"/>
      <c r="E101" s="84"/>
      <c r="F101" s="9"/>
      <c r="G101" s="9"/>
      <c r="H101" s="21"/>
      <c r="I101" s="23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2:22" ht="33" customHeight="1" x14ac:dyDescent="0.35">
      <c r="B102" s="9"/>
      <c r="C102" s="69" t="s">
        <v>51</v>
      </c>
      <c r="D102" s="69"/>
      <c r="E102" s="70"/>
      <c r="F102" s="70"/>
      <c r="G102" s="70"/>
      <c r="H102" s="24" t="s">
        <v>52</v>
      </c>
      <c r="I102" s="24" t="s">
        <v>53</v>
      </c>
      <c r="J102" s="9"/>
      <c r="K102" s="9"/>
      <c r="L102" s="9"/>
      <c r="M102" s="24" t="s">
        <v>52</v>
      </c>
      <c r="N102" s="24" t="s">
        <v>53</v>
      </c>
      <c r="O102" s="9"/>
      <c r="P102" s="9"/>
      <c r="Q102" s="9"/>
      <c r="R102" s="24" t="s">
        <v>52</v>
      </c>
      <c r="S102" s="24" t="s">
        <v>53</v>
      </c>
      <c r="T102" s="9"/>
      <c r="U102" s="9"/>
      <c r="V102" s="55"/>
    </row>
    <row r="103" spans="2:22" ht="2.25" customHeight="1" x14ac:dyDescent="0.35">
      <c r="B103" s="9"/>
      <c r="C103" s="101"/>
      <c r="D103" s="9"/>
      <c r="E103" s="9"/>
      <c r="F103" s="9"/>
      <c r="G103" s="9"/>
      <c r="H103" s="9"/>
      <c r="I103" s="9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9"/>
      <c r="V103" s="55"/>
    </row>
    <row r="104" spans="2:22" s="22" customFormat="1" x14ac:dyDescent="0.3">
      <c r="B104" s="21"/>
      <c r="C104" s="75" t="str">
        <f>"Clinical hours @ "&amp;H104&amp;" per hour *"</f>
        <v>Clinical hours @ 165 per hour *</v>
      </c>
      <c r="D104" s="75"/>
      <c r="E104" s="75"/>
      <c r="F104" s="21"/>
      <c r="G104" s="21"/>
      <c r="H104" s="39">
        <v>165</v>
      </c>
      <c r="I104" s="34"/>
      <c r="J104" s="36">
        <f>-$H$104*$I$104</f>
        <v>0</v>
      </c>
      <c r="K104" s="59"/>
      <c r="L104" s="59"/>
      <c r="M104" s="44">
        <f>H104</f>
        <v>165</v>
      </c>
      <c r="N104" s="34"/>
      <c r="O104" s="36">
        <f>-$M$104*$N$104</f>
        <v>0</v>
      </c>
      <c r="P104" s="59"/>
      <c r="Q104" s="59"/>
      <c r="R104" s="44">
        <f>H104</f>
        <v>165</v>
      </c>
      <c r="S104" s="34"/>
      <c r="T104" s="36">
        <f>-$R$104*$S$104</f>
        <v>0</v>
      </c>
      <c r="U104" s="21"/>
    </row>
    <row r="105" spans="2:22" ht="2.25" customHeight="1" x14ac:dyDescent="0.35">
      <c r="B105" s="9"/>
      <c r="C105" s="101"/>
      <c r="D105" s="9"/>
      <c r="E105" s="9"/>
      <c r="F105" s="9"/>
      <c r="G105" s="9"/>
      <c r="H105" s="9">
        <v>55</v>
      </c>
      <c r="I105" s="9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9"/>
      <c r="V105" s="55"/>
    </row>
    <row r="106" spans="2:22" s="22" customFormat="1" x14ac:dyDescent="0.3">
      <c r="B106" s="21"/>
      <c r="C106" s="75" t="str">
        <f>"Admin hours @ "&amp;H106&amp;" per hour *"</f>
        <v>Admin hours @ 55 per hour *</v>
      </c>
      <c r="D106" s="75"/>
      <c r="E106" s="75"/>
      <c r="F106" s="21"/>
      <c r="G106" s="21"/>
      <c r="H106" s="39">
        <v>55</v>
      </c>
      <c r="I106" s="34"/>
      <c r="J106" s="36">
        <f>-$H$106*$I$106</f>
        <v>0</v>
      </c>
      <c r="K106" s="59"/>
      <c r="L106" s="59"/>
      <c r="M106" s="44">
        <f>H106</f>
        <v>55</v>
      </c>
      <c r="N106" s="34"/>
      <c r="O106" s="36">
        <f>-$M$106*$N$106</f>
        <v>0</v>
      </c>
      <c r="P106" s="59"/>
      <c r="Q106" s="59"/>
      <c r="R106" s="44">
        <f>H106</f>
        <v>55</v>
      </c>
      <c r="S106" s="34"/>
      <c r="T106" s="36">
        <f>-$R$106*$S$106</f>
        <v>0</v>
      </c>
      <c r="U106" s="21"/>
    </row>
    <row r="107" spans="2:22" ht="2.25" customHeight="1" x14ac:dyDescent="0.35">
      <c r="B107" s="9"/>
      <c r="C107" s="101"/>
      <c r="D107" s="9"/>
      <c r="E107" s="9"/>
      <c r="F107" s="9"/>
      <c r="G107" s="9"/>
      <c r="H107" s="9"/>
      <c r="I107" s="9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9"/>
      <c r="V107" s="55"/>
    </row>
    <row r="108" spans="2:22" s="22" customFormat="1" ht="14.5" x14ac:dyDescent="0.35">
      <c r="B108" s="21"/>
      <c r="C108" s="83" t="s">
        <v>54</v>
      </c>
      <c r="D108" s="83"/>
      <c r="E108" s="83"/>
      <c r="F108" s="32"/>
      <c r="G108" s="3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9"/>
    </row>
    <row r="109" spans="2:22" s="22" customFormat="1" x14ac:dyDescent="0.3">
      <c r="B109" s="21"/>
      <c r="C109" s="83" t="s">
        <v>55</v>
      </c>
      <c r="D109" s="83"/>
      <c r="E109" s="83"/>
      <c r="F109" s="32"/>
      <c r="G109" s="32"/>
      <c r="H109" s="19"/>
      <c r="I109" s="19"/>
      <c r="J109" s="36">
        <f>$J$104+$J$106</f>
        <v>0</v>
      </c>
      <c r="K109" s="41"/>
      <c r="L109" s="41"/>
      <c r="M109" s="42"/>
      <c r="N109" s="42"/>
      <c r="O109" s="36">
        <f>$O$104+$O$106</f>
        <v>0</v>
      </c>
      <c r="P109" s="41"/>
      <c r="Q109" s="41"/>
      <c r="R109" s="42"/>
      <c r="S109" s="42"/>
      <c r="T109" s="36">
        <f>$T$104+$T$106</f>
        <v>0</v>
      </c>
      <c r="U109" s="19"/>
    </row>
    <row r="110" spans="2:22" ht="2.25" customHeight="1" x14ac:dyDescent="0.35">
      <c r="B110" s="9"/>
      <c r="C110" s="101"/>
      <c r="D110" s="9"/>
      <c r="E110" s="9"/>
      <c r="F110" s="9"/>
      <c r="G110" s="9"/>
      <c r="H110" s="9"/>
      <c r="I110" s="9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9"/>
      <c r="V110" s="55"/>
    </row>
    <row r="111" spans="2:22" ht="2.25" customHeight="1" x14ac:dyDescent="0.35">
      <c r="B111" s="25"/>
      <c r="C111" s="104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2"/>
    </row>
    <row r="112" spans="2:22" ht="15" customHeight="1" x14ac:dyDescent="0.3">
      <c r="B112" s="26"/>
      <c r="C112" s="79" t="s">
        <v>56</v>
      </c>
      <c r="D112" s="79"/>
      <c r="E112" s="79"/>
      <c r="F112" s="61"/>
      <c r="G112" s="61"/>
      <c r="H112" s="62"/>
      <c r="I112" s="62"/>
      <c r="J112" s="63" t="e">
        <f>J$88-J$99+J$109</f>
        <v>#DIV/0!</v>
      </c>
      <c r="K112" s="64"/>
      <c r="L112" s="64"/>
      <c r="M112" s="62"/>
      <c r="N112" s="62"/>
      <c r="O112" s="63" t="e">
        <f>O$88-O$99+O$109</f>
        <v>#DIV/0!</v>
      </c>
      <c r="P112" s="64"/>
      <c r="Q112" s="64"/>
      <c r="R112" s="62"/>
      <c r="S112" s="62"/>
      <c r="T112" s="63" t="e">
        <f>T$88-T$99+T$109</f>
        <v>#DIV/0!</v>
      </c>
      <c r="U112" s="26"/>
      <c r="V112" s="22"/>
    </row>
    <row r="113" spans="2:22" ht="1.5" customHeight="1" x14ac:dyDescent="0.35">
      <c r="B113" s="27"/>
      <c r="C113" s="105"/>
      <c r="D113" s="65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27"/>
      <c r="V113" s="22"/>
    </row>
    <row r="114" spans="2:22" x14ac:dyDescent="0.3">
      <c r="B114" s="26"/>
      <c r="C114" s="79" t="s">
        <v>57</v>
      </c>
      <c r="D114" s="79"/>
      <c r="E114" s="79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4"/>
      <c r="Q114" s="64"/>
      <c r="R114" s="62"/>
      <c r="S114" s="62"/>
      <c r="T114" s="63" t="e">
        <f>$T$112-$J$112</f>
        <v>#DIV/0!</v>
      </c>
      <c r="U114" s="26"/>
      <c r="V114" s="22"/>
    </row>
    <row r="115" spans="2:22" ht="1.5" customHeight="1" x14ac:dyDescent="0.35">
      <c r="B115" s="27"/>
      <c r="C115" s="105"/>
      <c r="D115" s="65"/>
      <c r="E115" s="65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27"/>
      <c r="V115" s="22"/>
    </row>
    <row r="116" spans="2:22" ht="15" customHeight="1" x14ac:dyDescent="0.3">
      <c r="B116" s="26"/>
      <c r="C116" s="79" t="s">
        <v>58</v>
      </c>
      <c r="D116" s="79"/>
      <c r="E116" s="79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4"/>
      <c r="Q116" s="64"/>
      <c r="R116" s="62"/>
      <c r="S116" s="62"/>
      <c r="T116" s="67" t="e">
        <f>T114/J112</f>
        <v>#DIV/0!</v>
      </c>
      <c r="U116" s="26"/>
      <c r="V116" s="22"/>
    </row>
    <row r="117" spans="2:22" ht="15" customHeight="1" x14ac:dyDescent="0.35">
      <c r="B117" s="25"/>
      <c r="C117" s="80" t="s">
        <v>59</v>
      </c>
      <c r="D117" s="80"/>
      <c r="E117" s="81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25"/>
      <c r="V117" s="55"/>
    </row>
    <row r="118" spans="2:22" ht="1.5" customHeight="1" x14ac:dyDescent="0.35">
      <c r="B118" s="25"/>
      <c r="C118" s="10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2:22" ht="2.25" customHeight="1" x14ac:dyDescent="0.35">
      <c r="B119" s="9"/>
      <c r="C119" s="101"/>
      <c r="D119" s="9"/>
      <c r="E119" s="9"/>
      <c r="F119" s="9"/>
      <c r="G119" s="9"/>
      <c r="H119" s="9"/>
      <c r="I119" s="9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9"/>
    </row>
    <row r="120" spans="2:22" ht="15.75" customHeight="1" x14ac:dyDescent="0.3">
      <c r="B120" s="58"/>
      <c r="C120" s="82" t="s">
        <v>60</v>
      </c>
      <c r="D120" s="82"/>
      <c r="E120" s="82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</row>
    <row r="121" spans="2:22" ht="15.75" customHeight="1" x14ac:dyDescent="0.35">
      <c r="B121" s="9"/>
      <c r="C121" s="72" t="s">
        <v>61</v>
      </c>
      <c r="D121" s="72"/>
      <c r="E121" s="7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</row>
    <row r="122" spans="2:22" ht="2.25" customHeight="1" x14ac:dyDescent="0.35">
      <c r="B122" s="9"/>
      <c r="C122" s="101"/>
      <c r="D122" s="9"/>
      <c r="E122" s="9"/>
      <c r="F122" s="9"/>
      <c r="G122" s="9"/>
      <c r="H122" s="9"/>
      <c r="I122" s="9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9"/>
    </row>
    <row r="123" spans="2:22" x14ac:dyDescent="0.3">
      <c r="B123" s="58"/>
      <c r="C123" s="75" t="s">
        <v>62</v>
      </c>
      <c r="D123" s="75"/>
      <c r="E123" s="75"/>
      <c r="F123" s="58"/>
      <c r="G123" s="58"/>
      <c r="H123" s="58"/>
      <c r="I123" s="58"/>
      <c r="J123" s="13"/>
      <c r="K123" s="58"/>
      <c r="L123" s="58"/>
      <c r="M123" s="58"/>
      <c r="N123" s="58"/>
      <c r="O123" s="13"/>
      <c r="P123" s="58"/>
      <c r="Q123" s="58"/>
      <c r="R123" s="58"/>
      <c r="S123" s="58"/>
      <c r="T123" s="13"/>
      <c r="U123" s="58"/>
    </row>
    <row r="124" spans="2:22" ht="2.25" customHeight="1" x14ac:dyDescent="0.35">
      <c r="B124" s="9"/>
      <c r="C124" s="101"/>
      <c r="D124" s="9"/>
      <c r="E124" s="9"/>
      <c r="F124" s="9"/>
      <c r="G124" s="9"/>
      <c r="H124" s="9"/>
      <c r="I124" s="9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9"/>
    </row>
    <row r="125" spans="2:22" x14ac:dyDescent="0.3">
      <c r="B125" s="58"/>
      <c r="C125" s="75" t="s">
        <v>63</v>
      </c>
      <c r="D125" s="75"/>
      <c r="E125" s="75"/>
      <c r="F125" s="58"/>
      <c r="G125" s="58"/>
      <c r="H125" s="58"/>
      <c r="I125" s="58"/>
      <c r="J125" s="13"/>
      <c r="K125" s="58"/>
      <c r="L125" s="58"/>
      <c r="M125" s="58"/>
      <c r="N125" s="58"/>
      <c r="O125" s="13"/>
      <c r="P125" s="58"/>
      <c r="Q125" s="58"/>
      <c r="R125" s="58"/>
      <c r="S125" s="58"/>
      <c r="T125" s="13"/>
      <c r="U125" s="58"/>
    </row>
    <row r="126" spans="2:22" ht="2.25" customHeight="1" x14ac:dyDescent="0.35">
      <c r="B126" s="9"/>
      <c r="C126" s="101"/>
      <c r="D126" s="9"/>
      <c r="E126" s="9"/>
      <c r="F126" s="9"/>
      <c r="G126" s="9"/>
      <c r="H126" s="9"/>
      <c r="I126" s="9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9"/>
    </row>
    <row r="127" spans="2:22" x14ac:dyDescent="0.3">
      <c r="B127" s="58"/>
      <c r="C127" s="82" t="s">
        <v>64</v>
      </c>
      <c r="D127" s="82"/>
      <c r="E127" s="82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</row>
    <row r="128" spans="2:22" ht="2.25" customHeight="1" x14ac:dyDescent="0.35">
      <c r="B128" s="9"/>
      <c r="C128" s="101"/>
      <c r="D128" s="9"/>
      <c r="E128" s="9"/>
      <c r="F128" s="9"/>
      <c r="G128" s="9"/>
      <c r="H128" s="9"/>
      <c r="I128" s="9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9"/>
    </row>
    <row r="129" spans="2:21" x14ac:dyDescent="0.3">
      <c r="B129" s="58"/>
      <c r="C129" s="75" t="s">
        <v>65</v>
      </c>
      <c r="D129" s="75"/>
      <c r="E129" s="75"/>
      <c r="F129" s="58"/>
      <c r="G129" s="58"/>
      <c r="H129" s="58"/>
      <c r="I129" s="58"/>
      <c r="J129" s="33" t="e">
        <f>-$T$114/$T$48</f>
        <v>#DIV/0!</v>
      </c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</row>
    <row r="130" spans="2:21" ht="2.25" customHeight="1" x14ac:dyDescent="0.35">
      <c r="B130" s="9"/>
      <c r="C130" s="101"/>
      <c r="D130" s="9"/>
      <c r="E130" s="9"/>
      <c r="F130" s="9"/>
      <c r="G130" s="9"/>
      <c r="H130" s="9"/>
      <c r="I130" s="9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9"/>
    </row>
    <row r="131" spans="2:21" x14ac:dyDescent="0.3">
      <c r="B131" s="58"/>
      <c r="C131" s="75" t="s">
        <v>66</v>
      </c>
      <c r="D131" s="75"/>
      <c r="E131" s="75"/>
      <c r="F131" s="58"/>
      <c r="G131" s="58"/>
      <c r="H131" s="58"/>
      <c r="I131" s="58"/>
      <c r="J131" s="35" t="e">
        <f>$J$45*(1+$J$129)</f>
        <v>#DIV/0!</v>
      </c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</row>
    <row r="132" spans="2:21" ht="2.25" customHeight="1" x14ac:dyDescent="0.35">
      <c r="B132" s="9"/>
      <c r="C132" s="101"/>
      <c r="D132" s="9"/>
      <c r="E132" s="9"/>
      <c r="F132" s="9"/>
      <c r="G132" s="9"/>
      <c r="H132" s="9"/>
      <c r="I132" s="9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9"/>
    </row>
    <row r="133" spans="2:21" x14ac:dyDescent="0.3">
      <c r="B133" s="58"/>
      <c r="C133" s="75" t="s">
        <v>67</v>
      </c>
      <c r="D133" s="75"/>
      <c r="E133" s="75"/>
      <c r="F133" s="58"/>
      <c r="G133" s="58"/>
      <c r="H133" s="58"/>
      <c r="I133" s="58"/>
      <c r="J133" s="45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</row>
    <row r="134" spans="2:21" x14ac:dyDescent="0.3">
      <c r="B134" s="58"/>
      <c r="C134" s="30" t="s">
        <v>68</v>
      </c>
      <c r="D134" s="30"/>
      <c r="E134" s="30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</row>
    <row r="135" spans="2:21" ht="2.25" customHeight="1" x14ac:dyDescent="0.35">
      <c r="B135" s="9"/>
      <c r="C135" s="101"/>
      <c r="D135" s="9"/>
      <c r="E135" s="9"/>
      <c r="F135" s="9"/>
      <c r="G135" s="9"/>
      <c r="H135" s="9"/>
      <c r="I135" s="9"/>
      <c r="J135" s="38"/>
      <c r="K135" s="38"/>
      <c r="L135" s="58"/>
      <c r="M135" s="38"/>
      <c r="N135" s="38"/>
      <c r="O135" s="38"/>
      <c r="P135" s="38"/>
      <c r="Q135" s="38"/>
      <c r="R135" s="38"/>
      <c r="S135" s="38"/>
      <c r="T135" s="38"/>
      <c r="U135" s="9"/>
    </row>
    <row r="136" spans="2:21" x14ac:dyDescent="0.3">
      <c r="B136" s="58"/>
      <c r="C136" s="75" t="s">
        <v>69</v>
      </c>
      <c r="D136" s="75"/>
      <c r="E136" s="75"/>
      <c r="F136" s="58"/>
      <c r="G136" s="58"/>
      <c r="H136" s="58"/>
      <c r="I136" s="58"/>
      <c r="J136" s="45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</row>
    <row r="137" spans="2:21" x14ac:dyDescent="0.3">
      <c r="B137" s="58"/>
      <c r="C137" s="30" t="s">
        <v>70</v>
      </c>
      <c r="D137" s="30"/>
      <c r="E137" s="30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</row>
    <row r="138" spans="2:21" ht="2.25" customHeight="1" x14ac:dyDescent="0.35">
      <c r="B138" s="9"/>
      <c r="C138" s="106"/>
      <c r="D138" s="46"/>
      <c r="E138" s="9"/>
      <c r="F138" s="9"/>
      <c r="G138" s="9"/>
      <c r="H138" s="9"/>
      <c r="I138" s="9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9"/>
    </row>
    <row r="139" spans="2:21" x14ac:dyDescent="0.3">
      <c r="B139" s="58"/>
      <c r="C139" s="75" t="s">
        <v>71</v>
      </c>
      <c r="D139" s="75"/>
      <c r="E139" s="75"/>
      <c r="F139" s="58"/>
      <c r="G139" s="58"/>
      <c r="H139" s="58"/>
      <c r="I139" s="58"/>
      <c r="J139" s="33">
        <f>J133-J136</f>
        <v>0</v>
      </c>
      <c r="K139" s="58"/>
      <c r="L139" s="60" t="str">
        <f>IF(ISERROR(IF(J139&gt;J129,"Unlikely to Proceed - proposed fee greater than evidence provided","Ok to Proceed - please complete commentary evidence")),"",IF(J139&gt;J129,"Unlikely to Proceed - proposed fee greater than evidence provided","Ok to Proceed - please complete commentary evidence"))</f>
        <v/>
      </c>
      <c r="M139" s="58"/>
      <c r="N139" s="58"/>
      <c r="O139" s="58"/>
      <c r="P139" s="58"/>
      <c r="Q139" s="30"/>
      <c r="R139" s="58"/>
      <c r="S139" s="60"/>
      <c r="T139" s="60"/>
      <c r="U139" s="58"/>
    </row>
    <row r="140" spans="2:21" ht="2.25" customHeight="1" x14ac:dyDescent="0.35">
      <c r="B140" s="9"/>
      <c r="C140" s="106"/>
      <c r="D140" s="46"/>
      <c r="E140" s="9"/>
      <c r="F140" s="9"/>
      <c r="G140" s="9"/>
      <c r="H140" s="9"/>
      <c r="I140" s="9"/>
      <c r="J140" s="38"/>
      <c r="K140" s="38"/>
      <c r="L140" s="38"/>
      <c r="M140" s="38"/>
      <c r="N140" s="38"/>
      <c r="O140" s="38"/>
      <c r="P140" s="38"/>
      <c r="Q140" s="38"/>
      <c r="R140" s="38"/>
      <c r="S140" s="52"/>
      <c r="T140" s="52">
        <v>1</v>
      </c>
      <c r="U140" s="9"/>
    </row>
    <row r="141" spans="2:21" s="8" customFormat="1" ht="17.25" customHeight="1" x14ac:dyDescent="0.3">
      <c r="B141" s="6"/>
      <c r="C141" s="47" t="s">
        <v>72</v>
      </c>
      <c r="D141" s="47"/>
      <c r="E141" s="30"/>
      <c r="F141" s="58"/>
      <c r="G141" s="58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53"/>
      <c r="T141" s="53"/>
      <c r="U141" s="6"/>
    </row>
    <row r="142" spans="2:21" ht="2.25" customHeight="1" x14ac:dyDescent="0.35">
      <c r="B142" s="9"/>
      <c r="C142" s="101"/>
      <c r="D142" s="9"/>
      <c r="E142" s="9"/>
      <c r="F142" s="9"/>
      <c r="G142" s="9"/>
      <c r="H142" s="9"/>
      <c r="I142" s="9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9"/>
    </row>
    <row r="144" spans="2:21" x14ac:dyDescent="0.3">
      <c r="B144" s="55"/>
      <c r="C144" s="107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</row>
  </sheetData>
  <sheetProtection algorithmName="SHA-512" hashValue="TS0C0BAmlb39P/ITpk5cFv2LMh+IqF6a3fjiqKYSvEClV4ze0AavmNat3w4huJ3ojqvOycww90Vg7QtIRp14Yg==" saltValue="3Fm08RffDUNMUwJRHzNPcA==" spinCount="100000" sheet="1" objects="1" scenarios="1"/>
  <mergeCells count="87">
    <mergeCell ref="D39:D40"/>
    <mergeCell ref="D41:D42"/>
    <mergeCell ref="D43:D44"/>
    <mergeCell ref="C33:C36"/>
    <mergeCell ref="C37:C40"/>
    <mergeCell ref="C41:C44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C13:C16"/>
    <mergeCell ref="C17:C20"/>
    <mergeCell ref="C21:C24"/>
    <mergeCell ref="C25:C28"/>
    <mergeCell ref="C29:C32"/>
    <mergeCell ref="C1:T1"/>
    <mergeCell ref="C90:E90"/>
    <mergeCell ref="S5:T5"/>
    <mergeCell ref="G3:O3"/>
    <mergeCell ref="G7:J7"/>
    <mergeCell ref="C3:E3"/>
    <mergeCell ref="C60:E60"/>
    <mergeCell ref="C61:E61"/>
    <mergeCell ref="L5:N5"/>
    <mergeCell ref="C7:E7"/>
    <mergeCell ref="C5:E5"/>
    <mergeCell ref="C73:E73"/>
    <mergeCell ref="C74:E74"/>
    <mergeCell ref="C58:E58"/>
    <mergeCell ref="C49:E49"/>
    <mergeCell ref="C85:E85"/>
    <mergeCell ref="C69:E69"/>
    <mergeCell ref="C71:E71"/>
    <mergeCell ref="C64:E64"/>
    <mergeCell ref="C66:E66"/>
    <mergeCell ref="C62:E62"/>
    <mergeCell ref="C82:E82"/>
    <mergeCell ref="C80:E80"/>
    <mergeCell ref="C83:E83"/>
    <mergeCell ref="C56:E56"/>
    <mergeCell ref="C57:E57"/>
    <mergeCell ref="C139:E139"/>
    <mergeCell ref="C108:E108"/>
    <mergeCell ref="C106:E106"/>
    <mergeCell ref="C86:E86"/>
    <mergeCell ref="C123:E123"/>
    <mergeCell ref="C125:E125"/>
    <mergeCell ref="C92:E92"/>
    <mergeCell ref="C94:E94"/>
    <mergeCell ref="C97:E97"/>
    <mergeCell ref="C99:E99"/>
    <mergeCell ref="C112:E112"/>
    <mergeCell ref="C104:E104"/>
    <mergeCell ref="C101:E101"/>
    <mergeCell ref="C109:E109"/>
    <mergeCell ref="C131:E131"/>
    <mergeCell ref="C127:E127"/>
    <mergeCell ref="C136:E136"/>
    <mergeCell ref="C129:E129"/>
    <mergeCell ref="C114:E114"/>
    <mergeCell ref="C116:E116"/>
    <mergeCell ref="C117:E117"/>
    <mergeCell ref="C121:E121"/>
    <mergeCell ref="C120:E120"/>
    <mergeCell ref="C133:E133"/>
    <mergeCell ref="C102:G102"/>
    <mergeCell ref="Q7:T8"/>
    <mergeCell ref="C46:E46"/>
    <mergeCell ref="C10:T10"/>
    <mergeCell ref="C63:E63"/>
    <mergeCell ref="C88:E88"/>
    <mergeCell ref="C76:E76"/>
    <mergeCell ref="C77:E77"/>
    <mergeCell ref="C78:E78"/>
    <mergeCell ref="C79:E79"/>
    <mergeCell ref="G8:J8"/>
    <mergeCell ref="L7:O8"/>
    <mergeCell ref="C48:E48"/>
  </mergeCells>
  <dataValidations count="2">
    <dataValidation type="custom" errorStyle="warning" showInputMessage="1" showErrorMessage="1" error="Do you want to erase the formula?" sqref="J97 O97 T97" xr:uid="{00000000-0002-0000-0000-000000000000}">
      <formula1>"I63/I37*I73"</formula1>
    </dataValidation>
    <dataValidation type="custom" errorStyle="warning" showInputMessage="1" showErrorMessage="1" error="Do you want to erase the formula?" sqref="M104 M106 R104 R106" xr:uid="{00000000-0002-0000-0000-000001000000}">
      <formula1>"g82"</formula1>
    </dataValidation>
  </dataValidations>
  <printOptions horizontalCentered="1" headings="1"/>
  <pageMargins left="0.59055118110236227" right="0.59055118110236227" top="0.78740157480314965" bottom="0.78740157480314965" header="0.31496062992125984" footer="0.31496062992125984"/>
  <pageSetup paperSize="8" scale="85" fitToHeight="3" orientation="landscape" r:id="rId1"/>
  <headerFooter>
    <oddHeader>&amp;C&amp;"-,Bold Italic"&amp;14Commercial-In-Confidence</oddHeader>
    <oddFooter>&amp;L&amp;12&amp;T &amp;D&amp;C&amp;12&amp;F&amp;R&amp;12Page &amp;P of &amp;N</oddFooter>
  </headerFooter>
  <rowBreaks count="2" manualBreakCount="2">
    <brk id="59" min="2" max="19" man="1"/>
    <brk id="117" min="2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C13" sqref="C13"/>
    </sheetView>
  </sheetViews>
  <sheetFormatPr defaultRowHeight="14.5" x14ac:dyDescent="0.35"/>
  <cols>
    <col min="1" max="1" width="2.7265625" customWidth="1"/>
  </cols>
  <sheetData>
    <row r="2" spans="2:2" x14ac:dyDescent="0.35">
      <c r="B2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3c88c-d550-4ff1-afdc-d5dc691f60b0">
      <Value>2</Value>
      <Value>3</Value>
    </TaxCatchAll>
    <k9ee5ef6bc1b44e9b6cac8d49fc01329 xmlns="9253c88c-d550-4ff1-afdc-d5dc691f60b0">
      <Terms xmlns="http://schemas.microsoft.com/office/infopath/2007/PartnerControls"/>
    </k9ee5ef6bc1b44e9b6cac8d49fc01329>
    <mb22360ee3e3407ca28e907eb3b7ca6b xmlns="9253c88c-d550-4ff1-afdc-d5dc691f60b0" xsi:nil="true"/>
    <ka9b207035bc48f2a4f6a2bfed7195b7 xmlns="9253c88c-d550-4ff1-afdc-d5dc691f60b0" xsi:nil="true"/>
    <ld9a3a592f8646249650a4bef9865698 xmlns="9253c88c-d550-4ff1-afdc-d5dc691f60b0">
      <Terms xmlns="http://schemas.microsoft.com/office/infopath/2007/PartnerControls"/>
    </ld9a3a592f8646249650a4bef9865698>
    <p7110e5651294189b89368865130750f xmlns="9253c88c-d550-4ff1-afdc-d5dc691f60b0" xsi:nil="true"/>
    <_dlc_DocId xmlns="1648de66-f3f9-4d4b-aae7-60266db04554">1000212-257970976-153381</_dlc_DocId>
    <_dlc_DocIdUrl xmlns="1648de66-f3f9-4d4b-aae7-60266db04554">
      <Url>https://hauoraaotearoa.sharepoint.com/sites/1000212/_layouts/15/DocIdRedir.aspx?ID=1000212-257970976-153381</Url>
      <Description>1000212-257970976-153381</Description>
    </_dlc_DocIdUrl>
    <HNZReviewDate xmlns="9253c88c-d550-4ff1-afdc-d5dc691f60b0" xsi:nil="true"/>
    <HNZOwner xmlns="9dedc558-d7f9-46f1-9dee-6f5209f06743">
      <UserInfo>
        <DisplayName/>
        <AccountId xsi:nil="true"/>
        <AccountType/>
      </UserInfo>
    </HNZOwner>
    <p777f0da518742b188a1f7fd5ee91810 xmlns="9dedc558-d7f9-46f1-9dee-6f5209f06743" xsi:nil="true"/>
    <f3e7f0a218d8438586e2a8545792c0ef xmlns="9dedc558-d7f9-46f1-9dee-6f5209f06743">
      <Terms xmlns="http://schemas.microsoft.com/office/infopath/2007/PartnerControls"/>
    </f3e7f0a218d8438586e2a8545792c0e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ebf29b3f-1e51-457b-ae0c-362182e58074" ContentTypeId="0x010100D5C1E13D20A8554992C24F7EE470E02302" PreviousValue="false" LastSyncTimeStamp="2024-06-19T04:24:22.923Z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ikau Commissioning doc" ma:contentTypeID="0x010100D5C1E13D20A8554992C24F7EE470E0230200F07CB8300901DB4BBEA843C2D6252A34" ma:contentTypeVersion="3" ma:contentTypeDescription="" ma:contentTypeScope="" ma:versionID="b5aa4ced827c43cf26aa0a1a75ecd942">
  <xsd:schema xmlns:xsd="http://www.w3.org/2001/XMLSchema" xmlns:xs="http://www.w3.org/2001/XMLSchema" xmlns:p="http://schemas.microsoft.com/office/2006/metadata/properties" xmlns:ns1="http://schemas.microsoft.com/sharepoint/v3" xmlns:ns2="9253c88c-d550-4ff1-afdc-d5dc691f60b0" xmlns:ns3="9dedc558-d7f9-46f1-9dee-6f5209f06743" xmlns:ns4="1648de66-f3f9-4d4b-aae7-60266db04554" targetNamespace="http://schemas.microsoft.com/office/2006/metadata/properties" ma:root="true" ma:fieldsID="f6fd6d8e7b2e94964a9cd793d9d6076a" ns1:_="" ns2:_="" ns3:_="" ns4:_="">
    <xsd:import namespace="http://schemas.microsoft.com/sharepoint/v3"/>
    <xsd:import namespace="9253c88c-d550-4ff1-afdc-d5dc691f60b0"/>
    <xsd:import namespace="9dedc558-d7f9-46f1-9dee-6f5209f06743"/>
    <xsd:import namespace="1648de66-f3f9-4d4b-aae7-60266db04554"/>
    <xsd:element name="properties">
      <xsd:complexType>
        <xsd:sequence>
          <xsd:element name="documentManagement">
            <xsd:complexType>
              <xsd:all>
                <xsd:element ref="ns3:HNZOwner" minOccurs="0"/>
                <xsd:element ref="ns2:HNZReviewDate" minOccurs="0"/>
                <xsd:element ref="ns1:Name" minOccurs="0"/>
                <xsd:element ref="ns3:f3e7f0a218d8438586e2a8545792c0ef" minOccurs="0"/>
                <xsd:element ref="ns2:mb22360ee3e3407ca28e907eb3b7ca6b" minOccurs="0"/>
                <xsd:element ref="ns2:p7110e5651294189b89368865130750f" minOccurs="0"/>
                <xsd:element ref="ns3:p777f0da518742b188a1f7fd5ee91810" minOccurs="0"/>
                <xsd:element ref="ns2:TaxCatchAll" minOccurs="0"/>
                <xsd:element ref="ns3:TaxCatchAllLabel" minOccurs="0"/>
                <xsd:element ref="ns2:ld9a3a592f8646249650a4bef9865698" minOccurs="0"/>
                <xsd:element ref="ns2:k9ee5ef6bc1b44e9b6cac8d49fc01329" minOccurs="0"/>
                <xsd:element ref="ns2:ka9b207035bc48f2a4f6a2bfed7195b7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ame" ma:index="12" nillable="true" ma:displayName="Account" ma:internalName="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HNZReviewDate" ma:index="8" nillable="true" ma:displayName="Review Date" ma:description="Review Date for content" ma:format="DateOnly" ma:internalName="HNZReviewDate">
      <xsd:simpleType>
        <xsd:restriction base="dms:DateTime"/>
      </xsd:simpleType>
    </xsd:element>
    <xsd:element name="mb22360ee3e3407ca28e907eb3b7ca6b" ma:index="15" nillable="true" ma:displayName="Status_0" ma:hidden="true" ma:internalName="mb22360ee3e3407ca28e907eb3b7ca6b">
      <xsd:simpleType>
        <xsd:restriction base="dms:Note"/>
      </xsd:simpleType>
    </xsd:element>
    <xsd:element name="p7110e5651294189b89368865130750f" ma:index="18" nillable="true" ma:displayName="Region_0" ma:hidden="true" ma:internalName="p7110e5651294189b89368865130750f">
      <xsd:simpleType>
        <xsd:restriction base="dms:Note"/>
      </xsd:simpleType>
    </xsd:element>
    <xsd:element name="TaxCatchAll" ma:index="21" nillable="true" ma:displayName="Taxonomy Catch All Column" ma:description="" ma:hidden="true" ma:list="{a78049df-7aa4-4361-920b-e4ffe923ac11}" ma:internalName="TaxCatchAll" ma:showField="CatchAllData" ma:web="1648de66-f3f9-4d4b-aae7-60266db04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d9a3a592f8646249650a4bef9865698" ma:index="23" nillable="true" ma:taxonomy="true" ma:internalName="ld9a3a592f8646249650a4bef9865698" ma:taxonomyFieldName="HNZLifeCourse" ma:displayName="Life Course" ma:default="" ma:fieldId="{5d9a3a59-2f86-4624-9650-a4bef9865698}" ma:sspId="ebf29b3f-1e51-457b-ae0c-362182e58074" ma:termSetId="0169363d-568c-49d1-97f7-70f8646563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ee5ef6bc1b44e9b6cac8d49fc01329" ma:index="25" nillable="true" ma:taxonomy="true" ma:internalName="k9ee5ef6bc1b44e9b6cac8d49fc01329" ma:taxonomyFieldName="HNZWorkProgramme" ma:displayName="Work Programme" ma:default="" ma:fieldId="{49ee5ef6-bc1b-44e9-b6ca-c8d49fc01329}" ma:sspId="ebf29b3f-1e51-457b-ae0c-362182e58074" ma:termSetId="207cc5bd-2831-4669-8c4c-50741a791e51" ma:anchorId="c8160808-572d-4b75-bf33-72960d713893" ma:open="false" ma:isKeyword="false">
      <xsd:complexType>
        <xsd:sequence>
          <xsd:element ref="pc:Terms" minOccurs="0" maxOccurs="1"/>
        </xsd:sequence>
      </xsd:complexType>
    </xsd:element>
    <xsd:element name="ka9b207035bc48f2a4f6a2bfed7195b7" ma:index="26" nillable="true" ma:displayName="Business Function_0" ma:hidden="true" ma:internalName="ka9b207035bc48f2a4f6a2bfed7195b7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dc558-d7f9-46f1-9dee-6f5209f06743" elementFormDefault="qualified">
    <xsd:import namespace="http://schemas.microsoft.com/office/2006/documentManagement/types"/>
    <xsd:import namespace="http://schemas.microsoft.com/office/infopath/2007/PartnerControls"/>
    <xsd:element name="HNZOwner" ma:index="7" nillable="true" ma:displayName="Owner" ma:internalName="HNZ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3e7f0a218d8438586e2a8545792c0ef" ma:index="13" nillable="true" ma:taxonomy="true" ma:internalName="f3e7f0a218d8438586e2a8545792c0ef" ma:taxonomyFieldName="HNZTopic" ma:displayName="Topic" ma:default="" ma:fieldId="{f3e7f0a2-18d8-4385-86e2-a8545792c0ef}" ma:taxonomyMulti="true" ma:sspId="ebf29b3f-1e51-457b-ae0c-362182e58074" ma:termSetId="6fc62df7-d99b-474b-a41d-68095636617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777f0da518742b188a1f7fd5ee91810" ma:index="20" nillable="true" ma:displayName="Local Area_0" ma:hidden="true" ma:internalName="p777f0da518742b188a1f7fd5ee91810">
      <xsd:simpleType>
        <xsd:restriction base="dms:Note"/>
      </xsd:simpleType>
    </xsd:element>
    <xsd:element name="TaxCatchAllLabel" ma:index="22" nillable="true" ma:displayName="Taxonomy Catch All Column1" ma:hidden="true" ma:list="{a78049df-7aa4-4361-920b-e4ffe923ac11}" ma:internalName="TaxCatchAllLabel" ma:readOnly="true" ma:showField="CatchAllDataLabe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63C2E7-DAD7-4504-B972-2F292C788B1A}">
  <ds:schemaRefs>
    <ds:schemaRef ds:uri="1648de66-f3f9-4d4b-aae7-60266db04554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d35a426c-3b89-4c3b-b76d-9c1027aee34c"/>
    <ds:schemaRef ds:uri="http://www.w3.org/XML/1998/namespace"/>
    <ds:schemaRef ds:uri="http://purl.org/dc/dcmitype/"/>
    <ds:schemaRef ds:uri="http://schemas.microsoft.com/office/infopath/2007/PartnerControls"/>
    <ds:schemaRef ds:uri="9253c88c-d550-4ff1-afdc-d5dc691f60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F1ACCF8-55D9-4B5C-A1C8-9B0DEB23E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8F32CE-3300-4BAC-A8B3-7001E2F4EC5A}"/>
</file>

<file path=customXml/itemProps4.xml><?xml version="1.0" encoding="utf-8"?>
<ds:datastoreItem xmlns:ds="http://schemas.openxmlformats.org/officeDocument/2006/customXml" ds:itemID="{3B78A0CB-64C1-431A-8BDE-A3DC4916281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478418E-4E49-4758-8F95-D24EC66199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Fees Review Template</vt:lpstr>
      <vt:lpstr>PW</vt:lpstr>
      <vt:lpstr>'Fees Review Template'!Print_Area</vt:lpstr>
      <vt:lpstr>'Fees Review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TonyW@procare.co.nz</dc:creator>
  <cp:keywords/>
  <dc:description/>
  <cp:lastModifiedBy>Michael James</cp:lastModifiedBy>
  <cp:revision/>
  <cp:lastPrinted>2025-08-16T21:54:41Z</cp:lastPrinted>
  <dcterms:created xsi:type="dcterms:W3CDTF">2017-03-23T20:01:18Z</dcterms:created>
  <dcterms:modified xsi:type="dcterms:W3CDTF">2025-08-16T22:37:20Z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0x010100D5C1E13D20A8554992C24F7EE470E0230200F07CB8300901DB4BBEA843C2D6252A34</vt:lpwstr>
  </property>
  <property fmtid="{D5CDD505-2E9C-101B-9397-08002B2CF9AE}" pid="3" name="Order">
    <vt:r8>100</vt:r8>
  </property>
  <property fmtid="{D5CDD505-2E9C-101B-9397-08002B2CF9AE}" pid="4" name="MSIP_Label_c25b5531-c247-4ec1-94ad-07fb61d5317c_Enabled">
    <vt:lpwstr>true</vt:lpwstr>
  </property>
  <property fmtid="{D5CDD505-2E9C-101B-9397-08002B2CF9AE}" pid="5" name="MSIP_Label_c25b5531-c247-4ec1-94ad-07fb61d5317c_SetDate">
    <vt:lpwstr>2022-07-20T04:38:13Z</vt:lpwstr>
  </property>
  <property fmtid="{D5CDD505-2E9C-101B-9397-08002B2CF9AE}" pid="6" name="MSIP_Label_c25b5531-c247-4ec1-94ad-07fb61d5317c_Method">
    <vt:lpwstr>Privileged</vt:lpwstr>
  </property>
  <property fmtid="{D5CDD505-2E9C-101B-9397-08002B2CF9AE}" pid="7" name="MSIP_Label_c25b5531-c247-4ec1-94ad-07fb61d5317c_Name">
    <vt:lpwstr>NO LABEL</vt:lpwstr>
  </property>
  <property fmtid="{D5CDD505-2E9C-101B-9397-08002B2CF9AE}" pid="8" name="MSIP_Label_c25b5531-c247-4ec1-94ad-07fb61d5317c_SiteId">
    <vt:lpwstr>0051ec7f-c4f5-41e6-b397-24b855b2a57e</vt:lpwstr>
  </property>
  <property fmtid="{D5CDD505-2E9C-101B-9397-08002B2CF9AE}" pid="9" name="MSIP_Label_c25b5531-c247-4ec1-94ad-07fb61d5317c_ActionId">
    <vt:lpwstr>2fa2f12f-835e-4dce-8872-a8206f430a12</vt:lpwstr>
  </property>
  <property fmtid="{D5CDD505-2E9C-101B-9397-08002B2CF9AE}" pid="10" name="MSIP_Label_c25b5531-c247-4ec1-94ad-07fb61d5317c_ContentBits">
    <vt:lpwstr>0</vt:lpwstr>
  </property>
  <property fmtid="{D5CDD505-2E9C-101B-9397-08002B2CF9AE}" pid="11" name="MediaServiceImageTags">
    <vt:lpwstr/>
  </property>
  <property fmtid="{D5CDD505-2E9C-101B-9397-08002B2CF9AE}" pid="12" name="p777f0da518742b188a1f7fd5ee918100">
    <vt:lpwstr/>
  </property>
  <property fmtid="{D5CDD505-2E9C-101B-9397-08002B2CF9AE}" pid="13" name="f3e7f0a218d8438586e2a8545792c0ef0">
    <vt:lpwstr/>
  </property>
  <property fmtid="{D5CDD505-2E9C-101B-9397-08002B2CF9AE}" pid="14" name="BusinessFunction">
    <vt:lpwstr>3;#Commissioning|15b5b4c6-5772-46c7-92cb-dbba43ced6f6</vt:lpwstr>
  </property>
  <property fmtid="{D5CDD505-2E9C-101B-9397-08002B2CF9AE}" pid="15" name="b129038a2c8d4de88edfb48f2f360037">
    <vt:lpwstr/>
  </property>
  <property fmtid="{D5CDD505-2E9C-101B-9397-08002B2CF9AE}" pid="16" name="Life_x0020_Course">
    <vt:lpwstr/>
  </property>
  <property fmtid="{D5CDD505-2E9C-101B-9397-08002B2CF9AE}" pid="17" name="HNZStatus">
    <vt:lpwstr>2;#Draft|4dbd6f0d-7021-43d2-a391-03666245495e</vt:lpwstr>
  </property>
  <property fmtid="{D5CDD505-2E9C-101B-9397-08002B2CF9AE}" pid="18" name="p7110e5651294189b89368865130750f0">
    <vt:lpwstr/>
  </property>
  <property fmtid="{D5CDD505-2E9C-101B-9397-08002B2CF9AE}" pid="19" name="Work_x0020_Programme">
    <vt:lpwstr/>
  </property>
  <property fmtid="{D5CDD505-2E9C-101B-9397-08002B2CF9AE}" pid="20" name="HNZLocalArea">
    <vt:lpwstr/>
  </property>
  <property fmtid="{D5CDD505-2E9C-101B-9397-08002B2CF9AE}" pid="21" name="HNZLifeCourse">
    <vt:lpwstr/>
  </property>
  <property fmtid="{D5CDD505-2E9C-101B-9397-08002B2CF9AE}" pid="22" name="HNZWorkProgramme">
    <vt:lpwstr/>
  </property>
  <property fmtid="{D5CDD505-2E9C-101B-9397-08002B2CF9AE}" pid="23" name="HNZRegion">
    <vt:lpwstr/>
  </property>
  <property fmtid="{D5CDD505-2E9C-101B-9397-08002B2CF9AE}" pid="24" name="n7550351343a46f2a8525b73f60545f8">
    <vt:lpwstr/>
  </property>
  <property fmtid="{D5CDD505-2E9C-101B-9397-08002B2CF9AE}" pid="25" name="lcf76f155ced4ddcb4097134ff3c332f">
    <vt:lpwstr/>
  </property>
  <property fmtid="{D5CDD505-2E9C-101B-9397-08002B2CF9AE}" pid="26" name="mb22360ee3e3407ca28e907eb3b7ca6b0">
    <vt:lpwstr>Draft|4dbd6f0d-7021-43d2-a391-03666245495e</vt:lpwstr>
  </property>
  <property fmtid="{D5CDD505-2E9C-101B-9397-08002B2CF9AE}" pid="27" name="HNZTopic">
    <vt:lpwstr/>
  </property>
  <property fmtid="{D5CDD505-2E9C-101B-9397-08002B2CF9AE}" pid="28" name="ka9b207035bc48f2a4f6a2bfed7195b70">
    <vt:lpwstr>Commissioning|15b5b4c6-5772-46c7-92cb-dbba43ced6f6</vt:lpwstr>
  </property>
  <property fmtid="{D5CDD505-2E9C-101B-9397-08002B2CF9AE}" pid="29" name="Work Programme">
    <vt:lpwstr/>
  </property>
  <property fmtid="{D5CDD505-2E9C-101B-9397-08002B2CF9AE}" pid="30" name="Life Course">
    <vt:lpwstr/>
  </property>
  <property fmtid="{D5CDD505-2E9C-101B-9397-08002B2CF9AE}" pid="31" name="_dlc_DocIdItemGuid">
    <vt:lpwstr>73f580e7-a434-495d-86a2-7e73eb02da77</vt:lpwstr>
  </property>
</Properties>
</file>